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C\Users\gorbacov\Documents\2020\2_únor_2020\Výměna řdičů Siemens + LED\"/>
    </mc:Choice>
  </mc:AlternateContent>
  <bookViews>
    <workbookView xWindow="0" yWindow="0" windowWidth="0" windowHeight="0"/>
  </bookViews>
  <sheets>
    <sheet name="Rekapitulace stavby" sheetId="1" r:id="rId1"/>
    <sheet name="5122020-1 - 5.12 Svatoplu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'5122020-1 - 5.12 Svatoplu...'!$C$80:$K$125</definedName>
    <definedName name="_xlnm.Print_Area" localSheetId="1">'5122020-1 - 5.12 Svatoplu...'!$C$4:$J$39,'5122020-1 - 5.12 Svatoplu...'!$C$45:$J$62,'5122020-1 - 5.12 Svatoplu...'!$C$68:$K$125</definedName>
    <definedName name="_xlnm.Print_Titles" localSheetId="1">'5122020-1 - 5.12 Svatoplu...'!$80:$80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78"/>
  <c r="J23"/>
  <c r="J21"/>
  <c r="E21"/>
  <c r="J54"/>
  <c r="J20"/>
  <c r="J18"/>
  <c r="E18"/>
  <c r="F78"/>
  <c r="J17"/>
  <c r="J15"/>
  <c r="E15"/>
  <c r="F77"/>
  <c r="J14"/>
  <c r="J12"/>
  <c r="J75"/>
  <c r="E7"/>
  <c r="E71"/>
  <c i="1" r="L50"/>
  <c r="AM50"/>
  <c r="AM49"/>
  <c r="L49"/>
  <c r="AM47"/>
  <c r="L47"/>
  <c r="L45"/>
  <c r="L44"/>
  <c i="2" r="BK123"/>
  <c r="BK120"/>
  <c r="BK116"/>
  <c r="J110"/>
  <c r="J102"/>
  <c r="BK98"/>
  <c r="BK84"/>
  <c r="J123"/>
  <c r="J119"/>
  <c r="J108"/>
  <c r="J94"/>
  <c r="J89"/>
  <c r="J87"/>
  <c r="J125"/>
  <c r="J112"/>
  <c r="J106"/>
  <c r="BK100"/>
  <c r="BK94"/>
  <c r="BK89"/>
  <c i="1" r="AS54"/>
  <c i="2" r="BK124"/>
  <c r="J121"/>
  <c r="J118"/>
  <c r="J114"/>
  <c r="J109"/>
  <c r="J96"/>
  <c r="BK125"/>
  <c r="BK122"/>
  <c r="J120"/>
  <c r="BK106"/>
  <c r="J100"/>
  <c r="J92"/>
  <c r="BK88"/>
  <c r="BK85"/>
  <c r="BK118"/>
  <c r="BK110"/>
  <c r="BK108"/>
  <c r="J99"/>
  <c r="BK92"/>
  <c r="BK87"/>
  <c r="J84"/>
  <c r="J122"/>
  <c r="BK119"/>
  <c r="BK112"/>
  <c r="BK104"/>
  <c r="BK99"/>
  <c r="J85"/>
  <c r="J124"/>
  <c r="BK121"/>
  <c r="J116"/>
  <c r="J104"/>
  <c r="J98"/>
  <c r="BK90"/>
  <c r="J86"/>
  <c r="BK114"/>
  <c r="BK109"/>
  <c r="BK102"/>
  <c r="BK96"/>
  <c r="J90"/>
  <c r="J88"/>
  <c r="BK86"/>
  <c l="1" r="P83"/>
  <c r="P82"/>
  <c r="P81"/>
  <c i="1" r="AU55"/>
  <c i="2" r="BK83"/>
  <c r="J83"/>
  <c r="J61"/>
  <c r="R83"/>
  <c r="R82"/>
  <c r="R81"/>
  <c r="T83"/>
  <c r="T82"/>
  <c r="T81"/>
  <c r="E48"/>
  <c r="J52"/>
  <c r="F55"/>
  <c r="BE85"/>
  <c r="BE86"/>
  <c r="BE88"/>
  <c r="BE90"/>
  <c r="BE94"/>
  <c r="BE99"/>
  <c r="BE106"/>
  <c r="BE112"/>
  <c r="BE114"/>
  <c r="BE118"/>
  <c r="BE119"/>
  <c r="BE121"/>
  <c r="BE123"/>
  <c r="F54"/>
  <c r="J55"/>
  <c r="J77"/>
  <c r="BE84"/>
  <c r="BE92"/>
  <c r="BE100"/>
  <c r="BE102"/>
  <c r="BE104"/>
  <c r="BE109"/>
  <c r="BE124"/>
  <c r="BE125"/>
  <c r="BE87"/>
  <c r="BE89"/>
  <c r="BE96"/>
  <c r="BE98"/>
  <c r="BE108"/>
  <c r="BE110"/>
  <c r="BE116"/>
  <c r="BE120"/>
  <c r="BE122"/>
  <c i="1" r="AU54"/>
  <c i="2" r="J34"/>
  <c i="1" r="AW55"/>
  <c i="2" r="F35"/>
  <c i="1" r="BB55"/>
  <c r="BB54"/>
  <c r="AX54"/>
  <c i="2" r="F34"/>
  <c i="1" r="BA55"/>
  <c r="BA54"/>
  <c r="W30"/>
  <c i="2" r="F36"/>
  <c i="1" r="BC55"/>
  <c r="BC54"/>
  <c r="W32"/>
  <c i="2" r="F37"/>
  <c i="1" r="BD55"/>
  <c r="BD54"/>
  <c r="W33"/>
  <c i="2" l="1" r="BK82"/>
  <c r="J82"/>
  <c r="J60"/>
  <c i="1" r="W31"/>
  <c i="2" r="J33"/>
  <c i="1" r="AV55"/>
  <c r="AT55"/>
  <c r="AW54"/>
  <c r="AK30"/>
  <c r="AY54"/>
  <c i="2" r="F33"/>
  <c i="1" r="AZ55"/>
  <c r="AZ54"/>
  <c r="AV54"/>
  <c r="AK29"/>
  <c i="2" l="1" r="BK81"/>
  <c r="J81"/>
  <c i="1" r="AT54"/>
  <c i="2" r="J30"/>
  <c i="1" r="AG55"/>
  <c r="AG54"/>
  <c r="AK26"/>
  <c r="AK35"/>
  <c r="W29"/>
  <c l="1" r="AN54"/>
  <c i="2" r="J39"/>
  <c r="J5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<sst xmlns="http://schemas.openxmlformats.org/spreadsheetml/2006/main">
  <si>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</si>
  <si>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</si>
  <si>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</si>
  <si>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</si>
  <si>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</si>
  <si>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{6751f734-17bd-4c55-8bcd-49ef30744538}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</si>
  <si>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</si>
  <si>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</si>
  <si>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</si>
  <si>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</si>
  <si>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</si>
  <si>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</si>
  <si>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</si>
  <si>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</si>
  <si>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5122020-1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</si>
  <si>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</si>
  <si>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</si>
  <si>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5.12 Svatoplukova x Rokytova</t>
  </si>
  <si>
    <t>KSO:</t>
  </si>
  <si>
    <t/>
  </si>
  <si>
    <t>CC-CZ:</t>
  </si>
  <si>
    <t>Místo:</t>
  </si>
  <si>
    <t>Brno</t>
  </si>
  <si>
    <t>Datum:</t>
  </si>
  <si>
    <t>14. 2. 2020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</si>
  <si>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</si>
  <si>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</si>
  <si>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</si>
  <si>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</si>
  <si>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</si>
  <si>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</si>
  <si>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</si>
  <si>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</si>
  <si>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</si>
  <si>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</si>
  <si>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</si>
  <si>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</si>
  <si>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</si>
  <si>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</si>
  <si>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</si>
  <si>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</si>
  <si>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</si>
  <si>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</si>
  <si>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</si>
  <si>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</si>
  <si>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</si>
  <si>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</si>
  <si>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</si>
  <si>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</si>
  <si>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</si>
  <si>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</si>
  <si>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</si>
  <si>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</si>
  <si>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</si>
  <si>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</si>
  <si>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</si>
  <si>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</si>
  <si>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</si>
  <si>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</si>
  <si>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</si>
  <si>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</si>
  <si>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</si>
  <si>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</si>
  <si>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</si>
  <si>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</si>
  <si>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</si>
  <si>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</si>
  <si>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</si>
  <si>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</si>
  <si>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</si>
  <si>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</si>
  <si>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</si>
  <si>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</si>
  <si>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</si>
  <si>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</si>
  <si>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</si>
  <si>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</si>
  <si>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{d33afc7f-c9d0-4ea4-960d-352e4b57e609}</t>
  </si>
  <si>
    <t>2</t>
  </si>
  <si>
    <t>KRYCÍ LIST SOUPISU PRACÍ</t>
  </si>
  <si>
    <t>Objekt:</t>
  </si>
  <si>
    <t>5122020-1 - 5.12 Svatoplukova x Rokytova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</si>
  <si>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</si>
  <si>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</si>
  <si>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</si>
  <si>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</si>
  <si>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</si>
  <si>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</si>
  <si>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</si>
  <si>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</si>
  <si>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</si>
  <si>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</si>
  <si>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</si>
  <si>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</si>
  <si>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</si>
  <si>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</si>
  <si>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</si>
  <si>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</si>
  <si>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</si>
  <si>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</si>
  <si>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</si>
  <si>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</si>
  <si>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</si>
  <si>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</si>
  <si>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</si>
  <si>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</si>
  <si>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</si>
  <si>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</si>
  <si>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220960091-D</t>
  </si>
  <si>
    <t>Demontáž - Smontování dopravního návěstidla včetně sestavení návěstidla s elektrickým propojením, montáže upevňovací konzoly pro upevnění na stožár nebo montáže nosiče pro upevnění na výložník jednokomorového pro montáž na stožár</t>
  </si>
  <si>
    <t>kus</t>
  </si>
  <si>
    <t>CS ÚRS 2019 02</t>
  </si>
  <si>
    <t>64</t>
  </si>
  <si>
    <t>962047050</t>
  </si>
  <si>
    <t>220960091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</si>
  <si>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</si>
  <si>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674610305</t>
  </si>
  <si>
    <t>220960096-D</t>
  </si>
  <si>
    <t>Demontáž - Smontování dopravního návěstidla včetně sestavení návěstidla s elektrickým propojením, montáže upevňovací konzoly pro upevnění na stožár nebo montáže nosiče pro upevnění na výložník dvoukomorového pro montáž na stožár</t>
  </si>
  <si>
    <t>1542671776</t>
  </si>
  <si>
    <t>4</t>
  </si>
  <si>
    <t>220960096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</si>
  <si>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</si>
  <si>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858681009</t>
  </si>
  <si>
    <t>5</t>
  </si>
  <si>
    <t>220960101-D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</si>
  <si>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stožár</t>
  </si>
  <si>
    <t>590122595</t>
  </si>
  <si>
    <t>6</t>
  </si>
  <si>
    <t>220960101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</si>
  <si>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</si>
  <si>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-1135190017</t>
  </si>
  <si>
    <t>7</t>
  </si>
  <si>
    <t>00008</t>
  </si>
  <si>
    <t xml:space="preserve">LED vložka červená, průměr 200mm, napájecí napětí do 50V, příkon do 18W se stmíváním._x000d_
</t>
  </si>
  <si>
    <t>256</t>
  </si>
  <si>
    <t>-1767285194</t>
  </si>
  <si>
    <t>P</t>
  </si>
  <si>
    <t>Poznámka k položce:_x000d_
Pro návěstidla VA1, VA2, VE1, VE2, VB1, PB1, PF1, PF2, PB2, VK1, PK1, VK2, PK2, VC1, PC1, PG1, PG2 a PC2 á 1ks</t>
  </si>
  <si>
    <t>8</t>
  </si>
  <si>
    <t>00009</t>
  </si>
  <si>
    <t xml:space="preserve">LED vložka žlutá, průměr 200mm, pro napájecí napětí do 50V a příkonem do 18W se stmíváním._x000d_
</t>
  </si>
  <si>
    <t>1259692132</t>
  </si>
  <si>
    <t>Poznámka k položce:_x000d_
Pro návěstidla VA1, VA2, VE1, VE2, ZJ, VB1, VK1, VK2, VC1 a ZC á 1ks</t>
  </si>
  <si>
    <t>9</t>
  </si>
  <si>
    <t>00010</t>
  </si>
  <si>
    <t xml:space="preserve">LED vložka zelená, průměr 200mm, napájecí napětí do 50V, příkon do 18W se stmíváním._x000d_
</t>
  </si>
  <si>
    <t>-1038357777</t>
  </si>
  <si>
    <t>Poznámka k položce:_x000d_
Pro návěstidla VA1, VA2, VE1, VE2, VB1,PB1, PF1, PF2, PB2, VK1, PK1, VK2, PK2, VC1, PC1, PG1, PG2 a PC2 á 1ks</t>
  </si>
  <si>
    <t>10</t>
  </si>
  <si>
    <t>00011</t>
  </si>
  <si>
    <t>Symbol pro LED vložku 200mm</t>
  </si>
  <si>
    <t>-1145854932</t>
  </si>
  <si>
    <t xml:space="preserve">Poznámka k položce:_x000d_
Obrysová šipka pro návěstidlo VA1, VA2, VE1, VE2, VK1, VK2 a VC1 á 2ks _x000d_
Plná šipka pro návěstidla VA1, VA2, VE1, VE2, VK1, VK2 a VC1  á 1ks_x000d_
Stojící chodec pro návěstidla PB1, PF1, PF2, PB2, PK1, PK2, PC1, PG1, PG2 a PC2 á 1ks_x000d_
Kráčející chodec pro návěstidla PB1, PF1, PF2, PB2, PK1, PK2, PC1, PG1, PG2, PC2 a ZC á 1ks</t>
  </si>
  <si>
    <t>11</t>
  </si>
  <si>
    <t>220960102-D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</si>
  <si>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</si>
  <si>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-622587741</t>
  </si>
  <si>
    <t>12</t>
  </si>
  <si>
    <t>220960102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</si>
  <si>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</si>
  <si>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-1691606969</t>
  </si>
  <si>
    <t>13</t>
  </si>
  <si>
    <t>00012</t>
  </si>
  <si>
    <t xml:space="preserve">LED vložka  červená průměr 300, napájecí napětí do 50V, příkon do 18W se stmíváním._x000d_
</t>
  </si>
  <si>
    <t>-1816641088</t>
  </si>
  <si>
    <t>Poznámka k položce:_x000d_
Pro návěstidla VB a VC2 á 1ks</t>
  </si>
  <si>
    <t>14</t>
  </si>
  <si>
    <t>00013</t>
  </si>
  <si>
    <t xml:space="preserve">LED vložka  žlutá průměr 300, napájecí napětí do 50V, příkon do 18W se stmíváním._x000d_
</t>
  </si>
  <si>
    <t>1589521951</t>
  </si>
  <si>
    <t>00014</t>
  </si>
  <si>
    <t xml:space="preserve">LED vložka  zelená průměr 300, napájecí napětí do 50V, příkon do 18W se stmíváním._x000d_
</t>
  </si>
  <si>
    <t>1516773264</t>
  </si>
  <si>
    <t>16</t>
  </si>
  <si>
    <t>00021</t>
  </si>
  <si>
    <t>Symbol pro LED průměr 300</t>
  </si>
  <si>
    <t>-1624926241</t>
  </si>
  <si>
    <t xml:space="preserve">Poznámka k položce:_x000d_
Obrysová šipka pro návěstidlo VC2 á 2ks_x000d_
Plná šipka pro návěstidlo VC2 á 1ks_x000d_
</t>
  </si>
  <si>
    <t>17</t>
  </si>
  <si>
    <t>220960113-D</t>
  </si>
  <si>
    <t>Demontáž signalizačního zařízení pro nevidomé na návěstidlo</t>
  </si>
  <si>
    <t>177076413</t>
  </si>
  <si>
    <t>18</t>
  </si>
  <si>
    <t>220960113</t>
  </si>
  <si>
    <t>Montáž signalizačního zařízení pro nevidomé na návěstidlo</t>
  </si>
  <si>
    <t>555458085</t>
  </si>
  <si>
    <t>19</t>
  </si>
  <si>
    <t>00020</t>
  </si>
  <si>
    <t>Akustická signalizace pro nevidomé, napájecí napětí do 50V.</t>
  </si>
  <si>
    <t>936246624</t>
  </si>
  <si>
    <t xml:space="preserve">Poznámka k položce:_x000d_
Pro návěstidla  PB1, PF1, PF2, PB2, PK1, PK2, PC1, PG1, PG2 a PC2 á 1ks</t>
  </si>
  <si>
    <t>20</t>
  </si>
  <si>
    <t>220960182-D</t>
  </si>
  <si>
    <t>Demontáž řadiče včetně usazení, zatažení kabelů do řadiče, připojení uzemnění přes šest světelných skupin</t>
  </si>
  <si>
    <t>297561280</t>
  </si>
  <si>
    <t>PSC</t>
  </si>
  <si>
    <t xml:space="preserve">Poznámka k souboru cen:_x000d_
1. V cenách 220 96-0181 až -0183 nejsou započteny náklady na:_x000d_
a) zhotovení formy,_x000d_
b) zapojení řadiče._x000d_
</t>
  </si>
  <si>
    <t>220960182</t>
  </si>
  <si>
    <t>Montáž řadiče včetně usazení, zatažení kabelů do řadiče, připojení uzemnění přes šest světelných skupin</t>
  </si>
  <si>
    <t>257016151</t>
  </si>
  <si>
    <t>22</t>
  </si>
  <si>
    <t>00019</t>
  </si>
  <si>
    <t>Mikroprocesorový řadič</t>
  </si>
  <si>
    <t>-1187589567</t>
  </si>
  <si>
    <t xml:space="preserve">Poznámka k položce:_x000d_
HW výbava řadiče musí zajistit  připojení následujících technologií:_x000d_
_x000d_
-  6ks smyčkových detektorů_x000d_
-  bezdrátová aktivace akustické signalizace_x000d_
-  preference MHD_x000d_
_x000d_
Řadič SSZ musí být možné v budoucnu rozšířit o další HW pro:_x000d_
_x000d_
-   připojení dalších smyčkových detektorů v minimálním počtu 4ks_x000d_
-   připojení minimálně jednoho videotetektoru ( v minimálním počtu 2ks detekčních zón / videodetektor)_x000d_
-   připojení chodeckých tlačítek (minimálně 3ks)_x000d_
</t>
  </si>
  <si>
    <t>23</t>
  </si>
  <si>
    <t>220960201</t>
  </si>
  <si>
    <t>Adresace řadiče MR přes čtyři světelné skupiny</t>
  </si>
  <si>
    <t>837948156</t>
  </si>
  <si>
    <t>24</t>
  </si>
  <si>
    <t>220960222</t>
  </si>
  <si>
    <t>Programování řadiče MR přes deset světelných skupin</t>
  </si>
  <si>
    <t>1721661771</t>
  </si>
  <si>
    <t>25</t>
  </si>
  <si>
    <t>220960311</t>
  </si>
  <si>
    <t>Komplexní vyzkoušení křižovatky s mikroprocesorovým řadičem MR před uvedením zařízení do provozu do pěti signálních skupin</t>
  </si>
  <si>
    <t>1970618983</t>
  </si>
  <si>
    <t>26</t>
  </si>
  <si>
    <t>220960312</t>
  </si>
  <si>
    <t>Komplexní vyzkoušení křižovatky s mikroprocesorovým řadičem MR před uvedením zařízení do provozu za každých dalších pět signálních skupin</t>
  </si>
  <si>
    <t>-104492701</t>
  </si>
  <si>
    <t>27</t>
  </si>
  <si>
    <t>220960422</t>
  </si>
  <si>
    <t>Uvedení do provozu silniční signalizační zařízení po přepnutí na blikající žlutou</t>
  </si>
  <si>
    <t>-641403633</t>
  </si>
  <si>
    <t>28</t>
  </si>
  <si>
    <t>00002</t>
  </si>
  <si>
    <t>Komunikační modem pro komunikaci řadiče s dopravní ústřednou - pro řadič</t>
  </si>
  <si>
    <t>990604073</t>
  </si>
  <si>
    <t>29</t>
  </si>
  <si>
    <t>00003</t>
  </si>
  <si>
    <t>Komunikační modem pro komunikaci dopravní ústředny s řadičem - pro dopravní ústřednu (pro připojení dvou SSZ)</t>
  </si>
  <si>
    <t>-90362418</t>
  </si>
  <si>
    <t>30</t>
  </si>
  <si>
    <t>220960443</t>
  </si>
  <si>
    <t>Připojení silničního signalizačního zařízení včetně vyhledání příslušných vodičů koordinačního kabelu, kontroly ovládacích napětí, propojení svorkovnice B a F do koordinované skupiny</t>
  </si>
  <si>
    <t>994374106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</si>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</sst>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5122020-1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5.12 Svatoplukova x Rokytova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Brno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14. 2. 2020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24.75" customHeight="1">
      <c r="A55" s="109" t="s">
        <v>74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'5122020-1 - 5.12 Svatoplu...'!J30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75</v>
      </c>
      <c r="AR55" s="116"/>
      <c r="AS55" s="117">
        <v>0</v>
      </c>
      <c r="AT55" s="118">
        <f>ROUND(SUM(AV55:AW55),2)</f>
        <v>0</v>
      </c>
      <c r="AU55" s="119">
        <f>'5122020-1 - 5.12 Svatoplu...'!P81</f>
        <v>0</v>
      </c>
      <c r="AV55" s="118">
        <f>'5122020-1 - 5.12 Svatoplu...'!J33</f>
        <v>0</v>
      </c>
      <c r="AW55" s="118">
        <f>'5122020-1 - 5.12 Svatoplu...'!J34</f>
        <v>0</v>
      </c>
      <c r="AX55" s="118">
        <f>'5122020-1 - 5.12 Svatoplu...'!J35</f>
        <v>0</v>
      </c>
      <c r="AY55" s="118">
        <f>'5122020-1 - 5.12 Svatoplu...'!J36</f>
        <v>0</v>
      </c>
      <c r="AZ55" s="118">
        <f>'5122020-1 - 5.12 Svatoplu...'!F33</f>
        <v>0</v>
      </c>
      <c r="BA55" s="118">
        <f>'5122020-1 - 5.12 Svatoplu...'!F34</f>
        <v>0</v>
      </c>
      <c r="BB55" s="118">
        <f>'5122020-1 - 5.12 Svatoplu...'!F35</f>
        <v>0</v>
      </c>
      <c r="BC55" s="118">
        <f>'5122020-1 - 5.12 Svatoplu...'!F36</f>
        <v>0</v>
      </c>
      <c r="BD55" s="120">
        <f>'5122020-1 - 5.12 Svatoplu...'!F37</f>
        <v>0</v>
      </c>
      <c r="BE55" s="7"/>
      <c r="BT55" s="121" t="s">
        <v>76</v>
      </c>
      <c r="BV55" s="121" t="s">
        <v>72</v>
      </c>
      <c r="BW55" s="121" t="s">
        <v>77</v>
      </c>
      <c r="BX55" s="121" t="s">
        <v>5</v>
      </c>
      <c r="CL55" s="121" t="s">
        <v>19</v>
      </c>
      <c r="CM55" s="121" t="s">
        <v>78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OMRK+gsvwQE9Tkf3/tuc96jxJyPzLyBLjFLBW//pO5AMFGrBYlYCvu6KfDHdfNhcTjaKlIZVHjPEuE8TybXhsQ==" hashValue="viAq9dXgEbkNGQrBr+pxHYT8Clj/DAGMQzo3xFCnURmCQ3SCSLymQHwzJXVzGUqWAnFAd2r/AjYY6oPwlfX6z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5122020-1 - 5.12 Svatoplu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77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78</v>
      </c>
    </row>
    <row r="4" s="1" customFormat="1" ht="24.96" customHeight="1">
      <c r="B4" s="18"/>
      <c r="D4" s="126" t="s">
        <v>79</v>
      </c>
      <c r="I4" s="122"/>
      <c r="L4" s="18"/>
      <c r="M4" s="127" t="s">
        <v>10</v>
      </c>
      <c r="AT4" s="15" t="s">
        <v>4</v>
      </c>
    </row>
    <row r="5" s="1" customFormat="1" ht="6.96" customHeight="1">
      <c r="B5" s="18"/>
      <c r="I5" s="122"/>
      <c r="L5" s="18"/>
    </row>
    <row r="6" s="1" customFormat="1" ht="12" customHeight="1">
      <c r="B6" s="18"/>
      <c r="D6" s="128" t="s">
        <v>16</v>
      </c>
      <c r="I6" s="122"/>
      <c r="L6" s="18"/>
    </row>
    <row r="7" s="1" customFormat="1" ht="16.5" customHeight="1">
      <c r="B7" s="18"/>
      <c r="E7" s="129" t="str">
        <f>'Rekapitulace stavby'!K6</f>
        <v>5.12 Svatoplukova x Rokytova</v>
      </c>
      <c r="F7" s="128"/>
      <c r="G7" s="128"/>
      <c r="H7" s="128"/>
      <c r="I7" s="122"/>
      <c r="L7" s="18"/>
    </row>
    <row r="8" s="2" customFormat="1" ht="12" customHeight="1">
      <c r="A8" s="36"/>
      <c r="B8" s="42"/>
      <c r="C8" s="36"/>
      <c r="D8" s="128" t="s">
        <v>80</v>
      </c>
      <c r="E8" s="36"/>
      <c r="F8" s="36"/>
      <c r="G8" s="36"/>
      <c r="H8" s="36"/>
      <c r="I8" s="130"/>
      <c r="J8" s="36"/>
      <c r="K8" s="36"/>
      <c r="L8" s="13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2" t="s">
        <v>81</v>
      </c>
      <c r="F9" s="36"/>
      <c r="G9" s="36"/>
      <c r="H9" s="36"/>
      <c r="I9" s="130"/>
      <c r="J9" s="36"/>
      <c r="K9" s="36"/>
      <c r="L9" s="13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0"/>
      <c r="J10" s="36"/>
      <c r="K10" s="36"/>
      <c r="L10" s="13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8" t="s">
        <v>18</v>
      </c>
      <c r="E11" s="36"/>
      <c r="F11" s="133" t="s">
        <v>19</v>
      </c>
      <c r="G11" s="36"/>
      <c r="H11" s="36"/>
      <c r="I11" s="134" t="s">
        <v>20</v>
      </c>
      <c r="J11" s="133" t="s">
        <v>19</v>
      </c>
      <c r="K11" s="36"/>
      <c r="L11" s="13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8" t="s">
        <v>21</v>
      </c>
      <c r="E12" s="36"/>
      <c r="F12" s="133" t="s">
        <v>22</v>
      </c>
      <c r="G12" s="36"/>
      <c r="H12" s="36"/>
      <c r="I12" s="134" t="s">
        <v>23</v>
      </c>
      <c r="J12" s="135" t="str">
        <f>'Rekapitulace stavby'!AN8</f>
        <v>14. 2. 2020</v>
      </c>
      <c r="K12" s="36"/>
      <c r="L12" s="13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0"/>
      <c r="J13" s="36"/>
      <c r="K13" s="36"/>
      <c r="L13" s="13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8" t="s">
        <v>25</v>
      </c>
      <c r="E14" s="36"/>
      <c r="F14" s="36"/>
      <c r="G14" s="36"/>
      <c r="H14" s="36"/>
      <c r="I14" s="134" t="s">
        <v>26</v>
      </c>
      <c r="J14" s="133" t="str">
        <f>IF('Rekapitulace stavby'!AN10="","",'Rekapitulace stavby'!AN10)</f>
        <v/>
      </c>
      <c r="K14" s="36"/>
      <c r="L14" s="13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3" t="str">
        <f>IF('Rekapitulace stavby'!E11="","",'Rekapitulace stavby'!E11)</f>
        <v xml:space="preserve"> </v>
      </c>
      <c r="F15" s="36"/>
      <c r="G15" s="36"/>
      <c r="H15" s="36"/>
      <c r="I15" s="134" t="s">
        <v>28</v>
      </c>
      <c r="J15" s="133" t="str">
        <f>IF('Rekapitulace stavby'!AN11="","",'Rekapitulace stavby'!AN11)</f>
        <v/>
      </c>
      <c r="K15" s="36"/>
      <c r="L15" s="13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0"/>
      <c r="J16" s="36"/>
      <c r="K16" s="36"/>
      <c r="L16" s="13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8" t="s">
        <v>29</v>
      </c>
      <c r="E17" s="36"/>
      <c r="F17" s="36"/>
      <c r="G17" s="36"/>
      <c r="H17" s="36"/>
      <c r="I17" s="134" t="s">
        <v>26</v>
      </c>
      <c r="J17" s="31" t="str">
        <f>'Rekapitulace stavby'!AN13</f>
        <v>Vyplň údaj</v>
      </c>
      <c r="K17" s="36"/>
      <c r="L17" s="13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3"/>
      <c r="G18" s="133"/>
      <c r="H18" s="133"/>
      <c r="I18" s="134" t="s">
        <v>28</v>
      </c>
      <c r="J18" s="31" t="str">
        <f>'Rekapitulace stavby'!AN14</f>
        <v>Vyplň údaj</v>
      </c>
      <c r="K18" s="36"/>
      <c r="L18" s="13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0"/>
      <c r="J19" s="36"/>
      <c r="K19" s="36"/>
      <c r="L19" s="13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8" t="s">
        <v>31</v>
      </c>
      <c r="E20" s="36"/>
      <c r="F20" s="36"/>
      <c r="G20" s="36"/>
      <c r="H20" s="36"/>
      <c r="I20" s="134" t="s">
        <v>26</v>
      </c>
      <c r="J20" s="133" t="str">
        <f>IF('Rekapitulace stavby'!AN16="","",'Rekapitulace stavby'!AN16)</f>
        <v/>
      </c>
      <c r="K20" s="36"/>
      <c r="L20" s="13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3" t="str">
        <f>IF('Rekapitulace stavby'!E17="","",'Rekapitulace stavby'!E17)</f>
        <v xml:space="preserve"> </v>
      </c>
      <c r="F21" s="36"/>
      <c r="G21" s="36"/>
      <c r="H21" s="36"/>
      <c r="I21" s="134" t="s">
        <v>28</v>
      </c>
      <c r="J21" s="133" t="str">
        <f>IF('Rekapitulace stavby'!AN17="","",'Rekapitulace stavby'!AN17)</f>
        <v/>
      </c>
      <c r="K21" s="36"/>
      <c r="L21" s="13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0"/>
      <c r="J22" s="36"/>
      <c r="K22" s="36"/>
      <c r="L22" s="13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8" t="s">
        <v>33</v>
      </c>
      <c r="E23" s="36"/>
      <c r="F23" s="36"/>
      <c r="G23" s="36"/>
      <c r="H23" s="36"/>
      <c r="I23" s="134" t="s">
        <v>26</v>
      </c>
      <c r="J23" s="133" t="str">
        <f>IF('Rekapitulace stavby'!AN19="","",'Rekapitulace stavby'!AN19)</f>
        <v/>
      </c>
      <c r="K23" s="36"/>
      <c r="L23" s="13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3" t="str">
        <f>IF('Rekapitulace stavby'!E20="","",'Rekapitulace stavby'!E20)</f>
        <v xml:space="preserve"> </v>
      </c>
      <c r="F24" s="36"/>
      <c r="G24" s="36"/>
      <c r="H24" s="36"/>
      <c r="I24" s="134" t="s">
        <v>28</v>
      </c>
      <c r="J24" s="133" t="str">
        <f>IF('Rekapitulace stavby'!AN20="","",'Rekapitulace stavby'!AN20)</f>
        <v/>
      </c>
      <c r="K24" s="36"/>
      <c r="L24" s="13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0"/>
      <c r="J25" s="36"/>
      <c r="K25" s="36"/>
      <c r="L25" s="13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8" t="s">
        <v>34</v>
      </c>
      <c r="E26" s="36"/>
      <c r="F26" s="36"/>
      <c r="G26" s="36"/>
      <c r="H26" s="36"/>
      <c r="I26" s="130"/>
      <c r="J26" s="36"/>
      <c r="K26" s="36"/>
      <c r="L26" s="13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0"/>
      <c r="J28" s="36"/>
      <c r="K28" s="36"/>
      <c r="L28" s="13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2"/>
      <c r="J29" s="141"/>
      <c r="K29" s="141"/>
      <c r="L29" s="13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3" t="s">
        <v>36</v>
      </c>
      <c r="E30" s="36"/>
      <c r="F30" s="36"/>
      <c r="G30" s="36"/>
      <c r="H30" s="36"/>
      <c r="I30" s="130"/>
      <c r="J30" s="144">
        <f>ROUND(J81, 2)</f>
        <v>0</v>
      </c>
      <c r="K30" s="36"/>
      <c r="L30" s="13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1"/>
      <c r="E31" s="141"/>
      <c r="F31" s="141"/>
      <c r="G31" s="141"/>
      <c r="H31" s="141"/>
      <c r="I31" s="142"/>
      <c r="J31" s="141"/>
      <c r="K31" s="141"/>
      <c r="L31" s="13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5" t="s">
        <v>38</v>
      </c>
      <c r="G32" s="36"/>
      <c r="H32" s="36"/>
      <c r="I32" s="146" t="s">
        <v>37</v>
      </c>
      <c r="J32" s="145" t="s">
        <v>39</v>
      </c>
      <c r="K32" s="36"/>
      <c r="L32" s="13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40</v>
      </c>
      <c r="E33" s="128" t="s">
        <v>41</v>
      </c>
      <c r="F33" s="148">
        <f>ROUND((SUM(BE81:BE125)),  2)</f>
        <v>0</v>
      </c>
      <c r="G33" s="36"/>
      <c r="H33" s="36"/>
      <c r="I33" s="149">
        <v>0.20999999999999999</v>
      </c>
      <c r="J33" s="148">
        <f>ROUND(((SUM(BE81:BE125))*I33),  2)</f>
        <v>0</v>
      </c>
      <c r="K33" s="36"/>
      <c r="L33" s="13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8" t="s">
        <v>42</v>
      </c>
      <c r="F34" s="148">
        <f>ROUND((SUM(BF81:BF125)),  2)</f>
        <v>0</v>
      </c>
      <c r="G34" s="36"/>
      <c r="H34" s="36"/>
      <c r="I34" s="149">
        <v>0.14999999999999999</v>
      </c>
      <c r="J34" s="148">
        <f>ROUND(((SUM(BF81:BF125))*I34),  2)</f>
        <v>0</v>
      </c>
      <c r="K34" s="36"/>
      <c r="L34" s="13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8" t="s">
        <v>43</v>
      </c>
      <c r="F35" s="148">
        <f>ROUND((SUM(BG81:BG125)),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13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8" t="s">
        <v>44</v>
      </c>
      <c r="F36" s="148">
        <f>ROUND((SUM(BH81:BH125)),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13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8" t="s">
        <v>45</v>
      </c>
      <c r="F37" s="148">
        <f>ROUND((SUM(BI81:BI125)),  2)</f>
        <v>0</v>
      </c>
      <c r="G37" s="36"/>
      <c r="H37" s="36"/>
      <c r="I37" s="149">
        <v>0</v>
      </c>
      <c r="J37" s="148">
        <f>0</f>
        <v>0</v>
      </c>
      <c r="K37" s="36"/>
      <c r="L37" s="13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0"/>
      <c r="J38" s="36"/>
      <c r="K38" s="36"/>
      <c r="L38" s="13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5"/>
      <c r="J39" s="156">
        <f>SUM(J30:J37)</f>
        <v>0</v>
      </c>
      <c r="K39" s="157"/>
      <c r="L39" s="13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82</v>
      </c>
      <c r="D45" s="38"/>
      <c r="E45" s="38"/>
      <c r="F45" s="38"/>
      <c r="G45" s="38"/>
      <c r="H45" s="38"/>
      <c r="I45" s="130"/>
      <c r="J45" s="38"/>
      <c r="K45" s="38"/>
      <c r="L45" s="13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13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0"/>
      <c r="J47" s="38"/>
      <c r="K47" s="38"/>
      <c r="L47" s="13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4" t="str">
        <f>E7</f>
        <v>5.12 Svatoplukova x Rokytova</v>
      </c>
      <c r="F48" s="30"/>
      <c r="G48" s="30"/>
      <c r="H48" s="30"/>
      <c r="I48" s="130"/>
      <c r="J48" s="38"/>
      <c r="K48" s="38"/>
      <c r="L48" s="13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80</v>
      </c>
      <c r="D49" s="38"/>
      <c r="E49" s="38"/>
      <c r="F49" s="38"/>
      <c r="G49" s="38"/>
      <c r="H49" s="38"/>
      <c r="I49" s="130"/>
      <c r="J49" s="38"/>
      <c r="K49" s="38"/>
      <c r="L49" s="13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5122020-1 - 5.12 Svatoplukova x Rokytova</v>
      </c>
      <c r="F50" s="38"/>
      <c r="G50" s="38"/>
      <c r="H50" s="38"/>
      <c r="I50" s="130"/>
      <c r="J50" s="38"/>
      <c r="K50" s="38"/>
      <c r="L50" s="13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13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Brno</v>
      </c>
      <c r="G52" s="38"/>
      <c r="H52" s="38"/>
      <c r="I52" s="134" t="s">
        <v>23</v>
      </c>
      <c r="J52" s="70" t="str">
        <f>IF(J12="","",J12)</f>
        <v>14. 2. 2020</v>
      </c>
      <c r="K52" s="38"/>
      <c r="L52" s="13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13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134" t="s">
        <v>31</v>
      </c>
      <c r="J54" s="34" t="str">
        <f>E21</f>
        <v xml:space="preserve"> </v>
      </c>
      <c r="K54" s="38"/>
      <c r="L54" s="13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134" t="s">
        <v>33</v>
      </c>
      <c r="J55" s="34" t="str">
        <f>E24</f>
        <v xml:space="preserve"> </v>
      </c>
      <c r="K55" s="38"/>
      <c r="L55" s="13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13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5" t="s">
        <v>83</v>
      </c>
      <c r="D57" s="166"/>
      <c r="E57" s="166"/>
      <c r="F57" s="166"/>
      <c r="G57" s="166"/>
      <c r="H57" s="166"/>
      <c r="I57" s="167"/>
      <c r="J57" s="168" t="s">
        <v>84</v>
      </c>
      <c r="K57" s="166"/>
      <c r="L57" s="13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13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9" t="s">
        <v>68</v>
      </c>
      <c r="D59" s="38"/>
      <c r="E59" s="38"/>
      <c r="F59" s="38"/>
      <c r="G59" s="38"/>
      <c r="H59" s="38"/>
      <c r="I59" s="130"/>
      <c r="J59" s="100">
        <f>J81</f>
        <v>0</v>
      </c>
      <c r="K59" s="38"/>
      <c r="L59" s="13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85</v>
      </c>
    </row>
    <row r="60" s="9" customFormat="1" ht="24.96" customHeight="1">
      <c r="A60" s="9"/>
      <c r="B60" s="170"/>
      <c r="C60" s="171"/>
      <c r="D60" s="172" t="s">
        <v>86</v>
      </c>
      <c r="E60" s="173"/>
      <c r="F60" s="173"/>
      <c r="G60" s="173"/>
      <c r="H60" s="173"/>
      <c r="I60" s="174"/>
      <c r="J60" s="175">
        <f>J82</f>
        <v>0</v>
      </c>
      <c r="K60" s="171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87</v>
      </c>
      <c r="E61" s="180"/>
      <c r="F61" s="180"/>
      <c r="G61" s="180"/>
      <c r="H61" s="180"/>
      <c r="I61" s="181"/>
      <c r="J61" s="182">
        <f>J83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130"/>
      <c r="J62" s="38"/>
      <c r="K62" s="38"/>
      <c r="L62" s="13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160"/>
      <c r="J63" s="58"/>
      <c r="K63" s="58"/>
      <c r="L63" s="131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163"/>
      <c r="J67" s="60"/>
      <c r="K67" s="60"/>
      <c r="L67" s="13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88</v>
      </c>
      <c r="D68" s="38"/>
      <c r="E68" s="38"/>
      <c r="F68" s="38"/>
      <c r="G68" s="38"/>
      <c r="H68" s="38"/>
      <c r="I68" s="130"/>
      <c r="J68" s="38"/>
      <c r="K68" s="38"/>
      <c r="L68" s="13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13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130"/>
      <c r="J70" s="38"/>
      <c r="K70" s="38"/>
      <c r="L70" s="13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64" t="str">
        <f>E7</f>
        <v>5.12 Svatoplukova x Rokytova</v>
      </c>
      <c r="F71" s="30"/>
      <c r="G71" s="30"/>
      <c r="H71" s="30"/>
      <c r="I71" s="130"/>
      <c r="J71" s="38"/>
      <c r="K71" s="38"/>
      <c r="L71" s="13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80</v>
      </c>
      <c r="D72" s="38"/>
      <c r="E72" s="38"/>
      <c r="F72" s="38"/>
      <c r="G72" s="38"/>
      <c r="H72" s="38"/>
      <c r="I72" s="130"/>
      <c r="J72" s="38"/>
      <c r="K72" s="38"/>
      <c r="L72" s="13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5122020-1 - 5.12 Svatoplukova x Rokytova</v>
      </c>
      <c r="F73" s="38"/>
      <c r="G73" s="38"/>
      <c r="H73" s="38"/>
      <c r="I73" s="130"/>
      <c r="J73" s="38"/>
      <c r="K73" s="38"/>
      <c r="L73" s="13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30"/>
      <c r="J74" s="38"/>
      <c r="K74" s="38"/>
      <c r="L74" s="13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Brno</v>
      </c>
      <c r="G75" s="38"/>
      <c r="H75" s="38"/>
      <c r="I75" s="134" t="s">
        <v>23</v>
      </c>
      <c r="J75" s="70" t="str">
        <f>IF(J12="","",J12)</f>
        <v>14. 2. 2020</v>
      </c>
      <c r="K75" s="38"/>
      <c r="L75" s="13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13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</v>
      </c>
      <c r="G77" s="38"/>
      <c r="H77" s="38"/>
      <c r="I77" s="134" t="s">
        <v>31</v>
      </c>
      <c r="J77" s="34" t="str">
        <f>E21</f>
        <v xml:space="preserve"> </v>
      </c>
      <c r="K77" s="38"/>
      <c r="L77" s="13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134" t="s">
        <v>33</v>
      </c>
      <c r="J78" s="34" t="str">
        <f>E24</f>
        <v xml:space="preserve"> </v>
      </c>
      <c r="K78" s="38"/>
      <c r="L78" s="13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130"/>
      <c r="J79" s="38"/>
      <c r="K79" s="38"/>
      <c r="L79" s="13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84"/>
      <c r="B80" s="185"/>
      <c r="C80" s="186" t="s">
        <v>89</v>
      </c>
      <c r="D80" s="187" t="s">
        <v>55</v>
      </c>
      <c r="E80" s="187" t="s">
        <v>51</v>
      </c>
      <c r="F80" s="187" t="s">
        <v>52</v>
      </c>
      <c r="G80" s="187" t="s">
        <v>90</v>
      </c>
      <c r="H80" s="187" t="s">
        <v>91</v>
      </c>
      <c r="I80" s="188" t="s">
        <v>92</v>
      </c>
      <c r="J80" s="187" t="s">
        <v>84</v>
      </c>
      <c r="K80" s="189" t="s">
        <v>93</v>
      </c>
      <c r="L80" s="190"/>
      <c r="M80" s="90" t="s">
        <v>19</v>
      </c>
      <c r="N80" s="91" t="s">
        <v>40</v>
      </c>
      <c r="O80" s="91" t="s">
        <v>94</v>
      </c>
      <c r="P80" s="91" t="s">
        <v>95</v>
      </c>
      <c r="Q80" s="91" t="s">
        <v>96</v>
      </c>
      <c r="R80" s="91" t="s">
        <v>97</v>
      </c>
      <c r="S80" s="91" t="s">
        <v>98</v>
      </c>
      <c r="T80" s="92" t="s">
        <v>99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36"/>
      <c r="B81" s="37"/>
      <c r="C81" s="97" t="s">
        <v>100</v>
      </c>
      <c r="D81" s="38"/>
      <c r="E81" s="38"/>
      <c r="F81" s="38"/>
      <c r="G81" s="38"/>
      <c r="H81" s="38"/>
      <c r="I81" s="130"/>
      <c r="J81" s="191">
        <f>BK81</f>
        <v>0</v>
      </c>
      <c r="K81" s="38"/>
      <c r="L81" s="42"/>
      <c r="M81" s="93"/>
      <c r="N81" s="192"/>
      <c r="O81" s="94"/>
      <c r="P81" s="193">
        <f>P82</f>
        <v>0</v>
      </c>
      <c r="Q81" s="94"/>
      <c r="R81" s="193">
        <f>R82</f>
        <v>0.0015</v>
      </c>
      <c r="S81" s="94"/>
      <c r="T81" s="19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69</v>
      </c>
      <c r="AU81" s="15" t="s">
        <v>85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69</v>
      </c>
      <c r="E82" s="199" t="s">
        <v>101</v>
      </c>
      <c r="F82" s="199" t="s">
        <v>102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0.0015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103</v>
      </c>
      <c r="AT82" s="208" t="s">
        <v>69</v>
      </c>
      <c r="AU82" s="208" t="s">
        <v>70</v>
      </c>
      <c r="AY82" s="207" t="s">
        <v>104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69</v>
      </c>
      <c r="E83" s="210" t="s">
        <v>105</v>
      </c>
      <c r="F83" s="210" t="s">
        <v>106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SUM(P84:P125)</f>
        <v>0</v>
      </c>
      <c r="Q83" s="204"/>
      <c r="R83" s="205">
        <f>SUM(R84:R125)</f>
        <v>0.0015</v>
      </c>
      <c r="S83" s="204"/>
      <c r="T83" s="206">
        <f>SUM(T84:T125)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103</v>
      </c>
      <c r="AT83" s="208" t="s">
        <v>69</v>
      </c>
      <c r="AU83" s="208" t="s">
        <v>76</v>
      </c>
      <c r="AY83" s="207" t="s">
        <v>104</v>
      </c>
      <c r="BK83" s="209">
        <f>SUM(BK84:BK125)</f>
        <v>0</v>
      </c>
    </row>
    <row r="84" s="2" customFormat="1" ht="33" customHeight="1">
      <c r="A84" s="36"/>
      <c r="B84" s="37"/>
      <c r="C84" s="212" t="s">
        <v>76</v>
      </c>
      <c r="D84" s="212" t="s">
        <v>107</v>
      </c>
      <c r="E84" s="213" t="s">
        <v>108</v>
      </c>
      <c r="F84" s="214" t="s">
        <v>109</v>
      </c>
      <c r="G84" s="215" t="s">
        <v>110</v>
      </c>
      <c r="H84" s="216">
        <v>2</v>
      </c>
      <c r="I84" s="217"/>
      <c r="J84" s="218">
        <f>ROUND(I84*H84,2)</f>
        <v>0</v>
      </c>
      <c r="K84" s="214" t="s">
        <v>111</v>
      </c>
      <c r="L84" s="42"/>
      <c r="M84" s="219" t="s">
        <v>19</v>
      </c>
      <c r="N84" s="220" t="s">
        <v>41</v>
      </c>
      <c r="O84" s="82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3" t="s">
        <v>112</v>
      </c>
      <c r="AT84" s="223" t="s">
        <v>107</v>
      </c>
      <c r="AU84" s="223" t="s">
        <v>78</v>
      </c>
      <c r="AY84" s="15" t="s">
        <v>104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5" t="s">
        <v>76</v>
      </c>
      <c r="BK84" s="224">
        <f>ROUND(I84*H84,2)</f>
        <v>0</v>
      </c>
      <c r="BL84" s="15" t="s">
        <v>112</v>
      </c>
      <c r="BM84" s="223" t="s">
        <v>113</v>
      </c>
    </row>
    <row r="85" s="2" customFormat="1" ht="33" customHeight="1">
      <c r="A85" s="36"/>
      <c r="B85" s="37"/>
      <c r="C85" s="212" t="s">
        <v>78</v>
      </c>
      <c r="D85" s="212" t="s">
        <v>107</v>
      </c>
      <c r="E85" s="213" t="s">
        <v>114</v>
      </c>
      <c r="F85" s="214" t="s">
        <v>115</v>
      </c>
      <c r="G85" s="215" t="s">
        <v>110</v>
      </c>
      <c r="H85" s="216">
        <v>2</v>
      </c>
      <c r="I85" s="217"/>
      <c r="J85" s="218">
        <f>ROUND(I85*H85,2)</f>
        <v>0</v>
      </c>
      <c r="K85" s="214" t="s">
        <v>111</v>
      </c>
      <c r="L85" s="42"/>
      <c r="M85" s="219" t="s">
        <v>19</v>
      </c>
      <c r="N85" s="220" t="s">
        <v>41</v>
      </c>
      <c r="O85" s="82"/>
      <c r="P85" s="221">
        <f>O85*H85</f>
        <v>0</v>
      </c>
      <c r="Q85" s="221">
        <v>0</v>
      </c>
      <c r="R85" s="221">
        <f>Q85*H85</f>
        <v>0</v>
      </c>
      <c r="S85" s="221">
        <v>0</v>
      </c>
      <c r="T85" s="222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23" t="s">
        <v>112</v>
      </c>
      <c r="AT85" s="223" t="s">
        <v>107</v>
      </c>
      <c r="AU85" s="223" t="s">
        <v>78</v>
      </c>
      <c r="AY85" s="15" t="s">
        <v>104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15" t="s">
        <v>76</v>
      </c>
      <c r="BK85" s="224">
        <f>ROUND(I85*H85,2)</f>
        <v>0</v>
      </c>
      <c r="BL85" s="15" t="s">
        <v>112</v>
      </c>
      <c r="BM85" s="223" t="s">
        <v>116</v>
      </c>
    </row>
    <row r="86" s="2" customFormat="1" ht="33" customHeight="1">
      <c r="A86" s="36"/>
      <c r="B86" s="37"/>
      <c r="C86" s="212" t="s">
        <v>103</v>
      </c>
      <c r="D86" s="212" t="s">
        <v>107</v>
      </c>
      <c r="E86" s="213" t="s">
        <v>117</v>
      </c>
      <c r="F86" s="214" t="s">
        <v>118</v>
      </c>
      <c r="G86" s="215" t="s">
        <v>110</v>
      </c>
      <c r="H86" s="216">
        <v>10</v>
      </c>
      <c r="I86" s="217"/>
      <c r="J86" s="218">
        <f>ROUND(I86*H86,2)</f>
        <v>0</v>
      </c>
      <c r="K86" s="214" t="s">
        <v>111</v>
      </c>
      <c r="L86" s="42"/>
      <c r="M86" s="219" t="s">
        <v>19</v>
      </c>
      <c r="N86" s="220" t="s">
        <v>41</v>
      </c>
      <c r="O86" s="82"/>
      <c r="P86" s="221">
        <f>O86*H86</f>
        <v>0</v>
      </c>
      <c r="Q86" s="221">
        <v>0</v>
      </c>
      <c r="R86" s="221">
        <f>Q86*H86</f>
        <v>0</v>
      </c>
      <c r="S86" s="221">
        <v>0</v>
      </c>
      <c r="T86" s="22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3" t="s">
        <v>112</v>
      </c>
      <c r="AT86" s="223" t="s">
        <v>107</v>
      </c>
      <c r="AU86" s="223" t="s">
        <v>78</v>
      </c>
      <c r="AY86" s="15" t="s">
        <v>104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5" t="s">
        <v>76</v>
      </c>
      <c r="BK86" s="224">
        <f>ROUND(I86*H86,2)</f>
        <v>0</v>
      </c>
      <c r="BL86" s="15" t="s">
        <v>112</v>
      </c>
      <c r="BM86" s="223" t="s">
        <v>119</v>
      </c>
    </row>
    <row r="87" s="2" customFormat="1" ht="33" customHeight="1">
      <c r="A87" s="36"/>
      <c r="B87" s="37"/>
      <c r="C87" s="212" t="s">
        <v>120</v>
      </c>
      <c r="D87" s="212" t="s">
        <v>107</v>
      </c>
      <c r="E87" s="213" t="s">
        <v>121</v>
      </c>
      <c r="F87" s="214" t="s">
        <v>122</v>
      </c>
      <c r="G87" s="215" t="s">
        <v>110</v>
      </c>
      <c r="H87" s="216">
        <v>10</v>
      </c>
      <c r="I87" s="217"/>
      <c r="J87" s="218">
        <f>ROUND(I87*H87,2)</f>
        <v>0</v>
      </c>
      <c r="K87" s="214" t="s">
        <v>111</v>
      </c>
      <c r="L87" s="42"/>
      <c r="M87" s="219" t="s">
        <v>19</v>
      </c>
      <c r="N87" s="220" t="s">
        <v>41</v>
      </c>
      <c r="O87" s="82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3" t="s">
        <v>112</v>
      </c>
      <c r="AT87" s="223" t="s">
        <v>107</v>
      </c>
      <c r="AU87" s="223" t="s">
        <v>78</v>
      </c>
      <c r="AY87" s="15" t="s">
        <v>104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5" t="s">
        <v>76</v>
      </c>
      <c r="BK87" s="224">
        <f>ROUND(I87*H87,2)</f>
        <v>0</v>
      </c>
      <c r="BL87" s="15" t="s">
        <v>112</v>
      </c>
      <c r="BM87" s="223" t="s">
        <v>123</v>
      </c>
    </row>
    <row r="88" s="2" customFormat="1" ht="33" customHeight="1">
      <c r="A88" s="36"/>
      <c r="B88" s="37"/>
      <c r="C88" s="212" t="s">
        <v>124</v>
      </c>
      <c r="D88" s="212" t="s">
        <v>107</v>
      </c>
      <c r="E88" s="213" t="s">
        <v>125</v>
      </c>
      <c r="F88" s="214" t="s">
        <v>126</v>
      </c>
      <c r="G88" s="215" t="s">
        <v>110</v>
      </c>
      <c r="H88" s="216">
        <v>8</v>
      </c>
      <c r="I88" s="217"/>
      <c r="J88" s="218">
        <f>ROUND(I88*H88,2)</f>
        <v>0</v>
      </c>
      <c r="K88" s="214" t="s">
        <v>111</v>
      </c>
      <c r="L88" s="42"/>
      <c r="M88" s="219" t="s">
        <v>19</v>
      </c>
      <c r="N88" s="220" t="s">
        <v>41</v>
      </c>
      <c r="O88" s="82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3" t="s">
        <v>112</v>
      </c>
      <c r="AT88" s="223" t="s">
        <v>107</v>
      </c>
      <c r="AU88" s="223" t="s">
        <v>78</v>
      </c>
      <c r="AY88" s="15" t="s">
        <v>104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5" t="s">
        <v>76</v>
      </c>
      <c r="BK88" s="224">
        <f>ROUND(I88*H88,2)</f>
        <v>0</v>
      </c>
      <c r="BL88" s="15" t="s">
        <v>112</v>
      </c>
      <c r="BM88" s="223" t="s">
        <v>127</v>
      </c>
    </row>
    <row r="89" s="2" customFormat="1" ht="33" customHeight="1">
      <c r="A89" s="36"/>
      <c r="B89" s="37"/>
      <c r="C89" s="212" t="s">
        <v>128</v>
      </c>
      <c r="D89" s="212" t="s">
        <v>107</v>
      </c>
      <c r="E89" s="213" t="s">
        <v>129</v>
      </c>
      <c r="F89" s="214" t="s">
        <v>130</v>
      </c>
      <c r="G89" s="215" t="s">
        <v>110</v>
      </c>
      <c r="H89" s="216">
        <v>8</v>
      </c>
      <c r="I89" s="217"/>
      <c r="J89" s="218">
        <f>ROUND(I89*H89,2)</f>
        <v>0</v>
      </c>
      <c r="K89" s="214" t="s">
        <v>111</v>
      </c>
      <c r="L89" s="42"/>
      <c r="M89" s="219" t="s">
        <v>19</v>
      </c>
      <c r="N89" s="220" t="s">
        <v>41</v>
      </c>
      <c r="O89" s="82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3" t="s">
        <v>112</v>
      </c>
      <c r="AT89" s="223" t="s">
        <v>107</v>
      </c>
      <c r="AU89" s="223" t="s">
        <v>78</v>
      </c>
      <c r="AY89" s="15" t="s">
        <v>104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5" t="s">
        <v>76</v>
      </c>
      <c r="BK89" s="224">
        <f>ROUND(I89*H89,2)</f>
        <v>0</v>
      </c>
      <c r="BL89" s="15" t="s">
        <v>112</v>
      </c>
      <c r="BM89" s="223" t="s">
        <v>131</v>
      </c>
    </row>
    <row r="90" s="2" customFormat="1" ht="22.5" customHeight="1">
      <c r="A90" s="36"/>
      <c r="B90" s="37"/>
      <c r="C90" s="225" t="s">
        <v>132</v>
      </c>
      <c r="D90" s="225" t="s">
        <v>101</v>
      </c>
      <c r="E90" s="226" t="s">
        <v>133</v>
      </c>
      <c r="F90" s="227" t="s">
        <v>134</v>
      </c>
      <c r="G90" s="228" t="s">
        <v>110</v>
      </c>
      <c r="H90" s="229">
        <v>18</v>
      </c>
      <c r="I90" s="230"/>
      <c r="J90" s="231">
        <f>ROUND(I90*H90,2)</f>
        <v>0</v>
      </c>
      <c r="K90" s="227" t="s">
        <v>19</v>
      </c>
      <c r="L90" s="232"/>
      <c r="M90" s="233" t="s">
        <v>19</v>
      </c>
      <c r="N90" s="234" t="s">
        <v>41</v>
      </c>
      <c r="O90" s="82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3" t="s">
        <v>135</v>
      </c>
      <c r="AT90" s="223" t="s">
        <v>101</v>
      </c>
      <c r="AU90" s="223" t="s">
        <v>78</v>
      </c>
      <c r="AY90" s="15" t="s">
        <v>104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5" t="s">
        <v>76</v>
      </c>
      <c r="BK90" s="224">
        <f>ROUND(I90*H90,2)</f>
        <v>0</v>
      </c>
      <c r="BL90" s="15" t="s">
        <v>112</v>
      </c>
      <c r="BM90" s="223" t="s">
        <v>136</v>
      </c>
    </row>
    <row r="91" s="2" customFormat="1">
      <c r="A91" s="36"/>
      <c r="B91" s="37"/>
      <c r="C91" s="38"/>
      <c r="D91" s="235" t="s">
        <v>137</v>
      </c>
      <c r="E91" s="38"/>
      <c r="F91" s="236" t="s">
        <v>138</v>
      </c>
      <c r="G91" s="38"/>
      <c r="H91" s="38"/>
      <c r="I91" s="130"/>
      <c r="J91" s="38"/>
      <c r="K91" s="38"/>
      <c r="L91" s="42"/>
      <c r="M91" s="237"/>
      <c r="N91" s="238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137</v>
      </c>
      <c r="AU91" s="15" t="s">
        <v>78</v>
      </c>
    </row>
    <row r="92" s="2" customFormat="1" ht="22.5" customHeight="1">
      <c r="A92" s="36"/>
      <c r="B92" s="37"/>
      <c r="C92" s="225" t="s">
        <v>139</v>
      </c>
      <c r="D92" s="225" t="s">
        <v>101</v>
      </c>
      <c r="E92" s="226" t="s">
        <v>140</v>
      </c>
      <c r="F92" s="227" t="s">
        <v>141</v>
      </c>
      <c r="G92" s="228" t="s">
        <v>110</v>
      </c>
      <c r="H92" s="229">
        <v>10</v>
      </c>
      <c r="I92" s="230"/>
      <c r="J92" s="231">
        <f>ROUND(I92*H92,2)</f>
        <v>0</v>
      </c>
      <c r="K92" s="227" t="s">
        <v>19</v>
      </c>
      <c r="L92" s="232"/>
      <c r="M92" s="233" t="s">
        <v>19</v>
      </c>
      <c r="N92" s="234" t="s">
        <v>41</v>
      </c>
      <c r="O92" s="82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3" t="s">
        <v>135</v>
      </c>
      <c r="AT92" s="223" t="s">
        <v>101</v>
      </c>
      <c r="AU92" s="223" t="s">
        <v>78</v>
      </c>
      <c r="AY92" s="15" t="s">
        <v>104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5" t="s">
        <v>76</v>
      </c>
      <c r="BK92" s="224">
        <f>ROUND(I92*H92,2)</f>
        <v>0</v>
      </c>
      <c r="BL92" s="15" t="s">
        <v>112</v>
      </c>
      <c r="BM92" s="223" t="s">
        <v>142</v>
      </c>
    </row>
    <row r="93" s="2" customFormat="1">
      <c r="A93" s="36"/>
      <c r="B93" s="37"/>
      <c r="C93" s="38"/>
      <c r="D93" s="235" t="s">
        <v>137</v>
      </c>
      <c r="E93" s="38"/>
      <c r="F93" s="236" t="s">
        <v>143</v>
      </c>
      <c r="G93" s="38"/>
      <c r="H93" s="38"/>
      <c r="I93" s="130"/>
      <c r="J93" s="38"/>
      <c r="K93" s="38"/>
      <c r="L93" s="42"/>
      <c r="M93" s="237"/>
      <c r="N93" s="238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137</v>
      </c>
      <c r="AU93" s="15" t="s">
        <v>78</v>
      </c>
    </row>
    <row r="94" s="2" customFormat="1" ht="22.5" customHeight="1">
      <c r="A94" s="36"/>
      <c r="B94" s="37"/>
      <c r="C94" s="225" t="s">
        <v>144</v>
      </c>
      <c r="D94" s="225" t="s">
        <v>101</v>
      </c>
      <c r="E94" s="226" t="s">
        <v>145</v>
      </c>
      <c r="F94" s="227" t="s">
        <v>146</v>
      </c>
      <c r="G94" s="228" t="s">
        <v>110</v>
      </c>
      <c r="H94" s="229">
        <v>18</v>
      </c>
      <c r="I94" s="230"/>
      <c r="J94" s="231">
        <f>ROUND(I94*H94,2)</f>
        <v>0</v>
      </c>
      <c r="K94" s="227" t="s">
        <v>19</v>
      </c>
      <c r="L94" s="232"/>
      <c r="M94" s="233" t="s">
        <v>19</v>
      </c>
      <c r="N94" s="234" t="s">
        <v>41</v>
      </c>
      <c r="O94" s="82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3" t="s">
        <v>135</v>
      </c>
      <c r="AT94" s="223" t="s">
        <v>101</v>
      </c>
      <c r="AU94" s="223" t="s">
        <v>78</v>
      </c>
      <c r="AY94" s="15" t="s">
        <v>104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5" t="s">
        <v>76</v>
      </c>
      <c r="BK94" s="224">
        <f>ROUND(I94*H94,2)</f>
        <v>0</v>
      </c>
      <c r="BL94" s="15" t="s">
        <v>112</v>
      </c>
      <c r="BM94" s="223" t="s">
        <v>147</v>
      </c>
    </row>
    <row r="95" s="2" customFormat="1">
      <c r="A95" s="36"/>
      <c r="B95" s="37"/>
      <c r="C95" s="38"/>
      <c r="D95" s="235" t="s">
        <v>137</v>
      </c>
      <c r="E95" s="38"/>
      <c r="F95" s="236" t="s">
        <v>148</v>
      </c>
      <c r="G95" s="38"/>
      <c r="H95" s="38"/>
      <c r="I95" s="130"/>
      <c r="J95" s="38"/>
      <c r="K95" s="38"/>
      <c r="L95" s="42"/>
      <c r="M95" s="237"/>
      <c r="N95" s="238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137</v>
      </c>
      <c r="AU95" s="15" t="s">
        <v>78</v>
      </c>
    </row>
    <row r="96" s="2" customFormat="1" ht="16.5" customHeight="1">
      <c r="A96" s="36"/>
      <c r="B96" s="37"/>
      <c r="C96" s="225" t="s">
        <v>149</v>
      </c>
      <c r="D96" s="225" t="s">
        <v>101</v>
      </c>
      <c r="E96" s="226" t="s">
        <v>150</v>
      </c>
      <c r="F96" s="227" t="s">
        <v>151</v>
      </c>
      <c r="G96" s="228" t="s">
        <v>110</v>
      </c>
      <c r="H96" s="229">
        <v>42</v>
      </c>
      <c r="I96" s="230"/>
      <c r="J96" s="231">
        <f>ROUND(I96*H96,2)</f>
        <v>0</v>
      </c>
      <c r="K96" s="227" t="s">
        <v>19</v>
      </c>
      <c r="L96" s="232"/>
      <c r="M96" s="233" t="s">
        <v>19</v>
      </c>
      <c r="N96" s="234" t="s">
        <v>41</v>
      </c>
      <c r="O96" s="82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3" t="s">
        <v>135</v>
      </c>
      <c r="AT96" s="223" t="s">
        <v>101</v>
      </c>
      <c r="AU96" s="223" t="s">
        <v>78</v>
      </c>
      <c r="AY96" s="15" t="s">
        <v>104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5" t="s">
        <v>76</v>
      </c>
      <c r="BK96" s="224">
        <f>ROUND(I96*H96,2)</f>
        <v>0</v>
      </c>
      <c r="BL96" s="15" t="s">
        <v>112</v>
      </c>
      <c r="BM96" s="223" t="s">
        <v>152</v>
      </c>
    </row>
    <row r="97" s="2" customFormat="1">
      <c r="A97" s="36"/>
      <c r="B97" s="37"/>
      <c r="C97" s="38"/>
      <c r="D97" s="235" t="s">
        <v>137</v>
      </c>
      <c r="E97" s="38"/>
      <c r="F97" s="236" t="s">
        <v>153</v>
      </c>
      <c r="G97" s="38"/>
      <c r="H97" s="38"/>
      <c r="I97" s="130"/>
      <c r="J97" s="38"/>
      <c r="K97" s="38"/>
      <c r="L97" s="42"/>
      <c r="M97" s="237"/>
      <c r="N97" s="238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137</v>
      </c>
      <c r="AU97" s="15" t="s">
        <v>78</v>
      </c>
    </row>
    <row r="98" s="2" customFormat="1" ht="33" customHeight="1">
      <c r="A98" s="36"/>
      <c r="B98" s="37"/>
      <c r="C98" s="212" t="s">
        <v>154</v>
      </c>
      <c r="D98" s="212" t="s">
        <v>107</v>
      </c>
      <c r="E98" s="213" t="s">
        <v>155</v>
      </c>
      <c r="F98" s="214" t="s">
        <v>156</v>
      </c>
      <c r="G98" s="215" t="s">
        <v>110</v>
      </c>
      <c r="H98" s="216">
        <v>2</v>
      </c>
      <c r="I98" s="217"/>
      <c r="J98" s="218">
        <f>ROUND(I98*H98,2)</f>
        <v>0</v>
      </c>
      <c r="K98" s="214" t="s">
        <v>111</v>
      </c>
      <c r="L98" s="42"/>
      <c r="M98" s="219" t="s">
        <v>19</v>
      </c>
      <c r="N98" s="220" t="s">
        <v>41</v>
      </c>
      <c r="O98" s="82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3" t="s">
        <v>112</v>
      </c>
      <c r="AT98" s="223" t="s">
        <v>107</v>
      </c>
      <c r="AU98" s="223" t="s">
        <v>78</v>
      </c>
      <c r="AY98" s="15" t="s">
        <v>104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5" t="s">
        <v>76</v>
      </c>
      <c r="BK98" s="224">
        <f>ROUND(I98*H98,2)</f>
        <v>0</v>
      </c>
      <c r="BL98" s="15" t="s">
        <v>112</v>
      </c>
      <c r="BM98" s="223" t="s">
        <v>157</v>
      </c>
    </row>
    <row r="99" s="2" customFormat="1" ht="33" customHeight="1">
      <c r="A99" s="36"/>
      <c r="B99" s="37"/>
      <c r="C99" s="212" t="s">
        <v>158</v>
      </c>
      <c r="D99" s="212" t="s">
        <v>107</v>
      </c>
      <c r="E99" s="213" t="s">
        <v>159</v>
      </c>
      <c r="F99" s="214" t="s">
        <v>160</v>
      </c>
      <c r="G99" s="215" t="s">
        <v>110</v>
      </c>
      <c r="H99" s="216">
        <v>2</v>
      </c>
      <c r="I99" s="217"/>
      <c r="J99" s="218">
        <f>ROUND(I99*H99,2)</f>
        <v>0</v>
      </c>
      <c r="K99" s="214" t="s">
        <v>111</v>
      </c>
      <c r="L99" s="42"/>
      <c r="M99" s="219" t="s">
        <v>19</v>
      </c>
      <c r="N99" s="220" t="s">
        <v>41</v>
      </c>
      <c r="O99" s="82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3" t="s">
        <v>112</v>
      </c>
      <c r="AT99" s="223" t="s">
        <v>107</v>
      </c>
      <c r="AU99" s="223" t="s">
        <v>78</v>
      </c>
      <c r="AY99" s="15" t="s">
        <v>104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5" t="s">
        <v>76</v>
      </c>
      <c r="BK99" s="224">
        <f>ROUND(I99*H99,2)</f>
        <v>0</v>
      </c>
      <c r="BL99" s="15" t="s">
        <v>112</v>
      </c>
      <c r="BM99" s="223" t="s">
        <v>161</v>
      </c>
    </row>
    <row r="100" s="2" customFormat="1" ht="22.5" customHeight="1">
      <c r="A100" s="36"/>
      <c r="B100" s="37"/>
      <c r="C100" s="225" t="s">
        <v>162</v>
      </c>
      <c r="D100" s="225" t="s">
        <v>101</v>
      </c>
      <c r="E100" s="226" t="s">
        <v>163</v>
      </c>
      <c r="F100" s="227" t="s">
        <v>164</v>
      </c>
      <c r="G100" s="228" t="s">
        <v>110</v>
      </c>
      <c r="H100" s="229">
        <v>2</v>
      </c>
      <c r="I100" s="230"/>
      <c r="J100" s="231">
        <f>ROUND(I100*H100,2)</f>
        <v>0</v>
      </c>
      <c r="K100" s="227" t="s">
        <v>19</v>
      </c>
      <c r="L100" s="232"/>
      <c r="M100" s="233" t="s">
        <v>19</v>
      </c>
      <c r="N100" s="234" t="s">
        <v>41</v>
      </c>
      <c r="O100" s="82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3" t="s">
        <v>135</v>
      </c>
      <c r="AT100" s="223" t="s">
        <v>101</v>
      </c>
      <c r="AU100" s="223" t="s">
        <v>78</v>
      </c>
      <c r="AY100" s="15" t="s">
        <v>104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5" t="s">
        <v>76</v>
      </c>
      <c r="BK100" s="224">
        <f>ROUND(I100*H100,2)</f>
        <v>0</v>
      </c>
      <c r="BL100" s="15" t="s">
        <v>112</v>
      </c>
      <c r="BM100" s="223" t="s">
        <v>165</v>
      </c>
    </row>
    <row r="101" s="2" customFormat="1">
      <c r="A101" s="36"/>
      <c r="B101" s="37"/>
      <c r="C101" s="38"/>
      <c r="D101" s="235" t="s">
        <v>137</v>
      </c>
      <c r="E101" s="38"/>
      <c r="F101" s="236" t="s">
        <v>166</v>
      </c>
      <c r="G101" s="38"/>
      <c r="H101" s="38"/>
      <c r="I101" s="130"/>
      <c r="J101" s="38"/>
      <c r="K101" s="38"/>
      <c r="L101" s="42"/>
      <c r="M101" s="237"/>
      <c r="N101" s="238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137</v>
      </c>
      <c r="AU101" s="15" t="s">
        <v>78</v>
      </c>
    </row>
    <row r="102" s="2" customFormat="1" ht="22.5" customHeight="1">
      <c r="A102" s="36"/>
      <c r="B102" s="37"/>
      <c r="C102" s="225" t="s">
        <v>167</v>
      </c>
      <c r="D102" s="225" t="s">
        <v>101</v>
      </c>
      <c r="E102" s="226" t="s">
        <v>168</v>
      </c>
      <c r="F102" s="227" t="s">
        <v>169</v>
      </c>
      <c r="G102" s="228" t="s">
        <v>110</v>
      </c>
      <c r="H102" s="229">
        <v>2</v>
      </c>
      <c r="I102" s="230"/>
      <c r="J102" s="231">
        <f>ROUND(I102*H102,2)</f>
        <v>0</v>
      </c>
      <c r="K102" s="227" t="s">
        <v>19</v>
      </c>
      <c r="L102" s="232"/>
      <c r="M102" s="233" t="s">
        <v>19</v>
      </c>
      <c r="N102" s="234" t="s">
        <v>41</v>
      </c>
      <c r="O102" s="82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3" t="s">
        <v>135</v>
      </c>
      <c r="AT102" s="223" t="s">
        <v>101</v>
      </c>
      <c r="AU102" s="223" t="s">
        <v>78</v>
      </c>
      <c r="AY102" s="15" t="s">
        <v>104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5" t="s">
        <v>76</v>
      </c>
      <c r="BK102" s="224">
        <f>ROUND(I102*H102,2)</f>
        <v>0</v>
      </c>
      <c r="BL102" s="15" t="s">
        <v>112</v>
      </c>
      <c r="BM102" s="223" t="s">
        <v>170</v>
      </c>
    </row>
    <row r="103" s="2" customFormat="1">
      <c r="A103" s="36"/>
      <c r="B103" s="37"/>
      <c r="C103" s="38"/>
      <c r="D103" s="235" t="s">
        <v>137</v>
      </c>
      <c r="E103" s="38"/>
      <c r="F103" s="236" t="s">
        <v>166</v>
      </c>
      <c r="G103" s="38"/>
      <c r="H103" s="38"/>
      <c r="I103" s="130"/>
      <c r="J103" s="38"/>
      <c r="K103" s="38"/>
      <c r="L103" s="42"/>
      <c r="M103" s="237"/>
      <c r="N103" s="238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137</v>
      </c>
      <c r="AU103" s="15" t="s">
        <v>78</v>
      </c>
    </row>
    <row r="104" s="2" customFormat="1" ht="22.5" customHeight="1">
      <c r="A104" s="36"/>
      <c r="B104" s="37"/>
      <c r="C104" s="225" t="s">
        <v>8</v>
      </c>
      <c r="D104" s="225" t="s">
        <v>101</v>
      </c>
      <c r="E104" s="226" t="s">
        <v>171</v>
      </c>
      <c r="F104" s="227" t="s">
        <v>172</v>
      </c>
      <c r="G104" s="228" t="s">
        <v>110</v>
      </c>
      <c r="H104" s="229">
        <v>2</v>
      </c>
      <c r="I104" s="230"/>
      <c r="J104" s="231">
        <f>ROUND(I104*H104,2)</f>
        <v>0</v>
      </c>
      <c r="K104" s="227" t="s">
        <v>19</v>
      </c>
      <c r="L104" s="232"/>
      <c r="M104" s="233" t="s">
        <v>19</v>
      </c>
      <c r="N104" s="234" t="s">
        <v>41</v>
      </c>
      <c r="O104" s="82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3" t="s">
        <v>135</v>
      </c>
      <c r="AT104" s="223" t="s">
        <v>101</v>
      </c>
      <c r="AU104" s="223" t="s">
        <v>78</v>
      </c>
      <c r="AY104" s="15" t="s">
        <v>104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5" t="s">
        <v>76</v>
      </c>
      <c r="BK104" s="224">
        <f>ROUND(I104*H104,2)</f>
        <v>0</v>
      </c>
      <c r="BL104" s="15" t="s">
        <v>112</v>
      </c>
      <c r="BM104" s="223" t="s">
        <v>173</v>
      </c>
    </row>
    <row r="105" s="2" customFormat="1">
      <c r="A105" s="36"/>
      <c r="B105" s="37"/>
      <c r="C105" s="38"/>
      <c r="D105" s="235" t="s">
        <v>137</v>
      </c>
      <c r="E105" s="38"/>
      <c r="F105" s="236" t="s">
        <v>166</v>
      </c>
      <c r="G105" s="38"/>
      <c r="H105" s="38"/>
      <c r="I105" s="130"/>
      <c r="J105" s="38"/>
      <c r="K105" s="38"/>
      <c r="L105" s="42"/>
      <c r="M105" s="237"/>
      <c r="N105" s="238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137</v>
      </c>
      <c r="AU105" s="15" t="s">
        <v>78</v>
      </c>
    </row>
    <row r="106" s="2" customFormat="1" ht="16.5" customHeight="1">
      <c r="A106" s="36"/>
      <c r="B106" s="37"/>
      <c r="C106" s="225" t="s">
        <v>174</v>
      </c>
      <c r="D106" s="225" t="s">
        <v>101</v>
      </c>
      <c r="E106" s="226" t="s">
        <v>175</v>
      </c>
      <c r="F106" s="227" t="s">
        <v>176</v>
      </c>
      <c r="G106" s="228" t="s">
        <v>110</v>
      </c>
      <c r="H106" s="229">
        <v>3</v>
      </c>
      <c r="I106" s="230"/>
      <c r="J106" s="231">
        <f>ROUND(I106*H106,2)</f>
        <v>0</v>
      </c>
      <c r="K106" s="227" t="s">
        <v>19</v>
      </c>
      <c r="L106" s="232"/>
      <c r="M106" s="233" t="s">
        <v>19</v>
      </c>
      <c r="N106" s="234" t="s">
        <v>41</v>
      </c>
      <c r="O106" s="82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3" t="s">
        <v>135</v>
      </c>
      <c r="AT106" s="223" t="s">
        <v>101</v>
      </c>
      <c r="AU106" s="223" t="s">
        <v>78</v>
      </c>
      <c r="AY106" s="15" t="s">
        <v>104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5" t="s">
        <v>76</v>
      </c>
      <c r="BK106" s="224">
        <f>ROUND(I106*H106,2)</f>
        <v>0</v>
      </c>
      <c r="BL106" s="15" t="s">
        <v>112</v>
      </c>
      <c r="BM106" s="223" t="s">
        <v>177</v>
      </c>
    </row>
    <row r="107" s="2" customFormat="1">
      <c r="A107" s="36"/>
      <c r="B107" s="37"/>
      <c r="C107" s="38"/>
      <c r="D107" s="235" t="s">
        <v>137</v>
      </c>
      <c r="E107" s="38"/>
      <c r="F107" s="236" t="s">
        <v>178</v>
      </c>
      <c r="G107" s="38"/>
      <c r="H107" s="38"/>
      <c r="I107" s="130"/>
      <c r="J107" s="38"/>
      <c r="K107" s="38"/>
      <c r="L107" s="42"/>
      <c r="M107" s="237"/>
      <c r="N107" s="238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137</v>
      </c>
      <c r="AU107" s="15" t="s">
        <v>78</v>
      </c>
    </row>
    <row r="108" s="2" customFormat="1" ht="16.5" customHeight="1">
      <c r="A108" s="36"/>
      <c r="B108" s="37"/>
      <c r="C108" s="212" t="s">
        <v>179</v>
      </c>
      <c r="D108" s="212" t="s">
        <v>107</v>
      </c>
      <c r="E108" s="213" t="s">
        <v>180</v>
      </c>
      <c r="F108" s="214" t="s">
        <v>181</v>
      </c>
      <c r="G108" s="215" t="s">
        <v>110</v>
      </c>
      <c r="H108" s="216">
        <v>10</v>
      </c>
      <c r="I108" s="217"/>
      <c r="J108" s="218">
        <f>ROUND(I108*H108,2)</f>
        <v>0</v>
      </c>
      <c r="K108" s="214" t="s">
        <v>111</v>
      </c>
      <c r="L108" s="42"/>
      <c r="M108" s="219" t="s">
        <v>19</v>
      </c>
      <c r="N108" s="220" t="s">
        <v>41</v>
      </c>
      <c r="O108" s="82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3" t="s">
        <v>112</v>
      </c>
      <c r="AT108" s="223" t="s">
        <v>107</v>
      </c>
      <c r="AU108" s="223" t="s">
        <v>78</v>
      </c>
      <c r="AY108" s="15" t="s">
        <v>104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5" t="s">
        <v>76</v>
      </c>
      <c r="BK108" s="224">
        <f>ROUND(I108*H108,2)</f>
        <v>0</v>
      </c>
      <c r="BL108" s="15" t="s">
        <v>112</v>
      </c>
      <c r="BM108" s="223" t="s">
        <v>182</v>
      </c>
    </row>
    <row r="109" s="2" customFormat="1" ht="16.5" customHeight="1">
      <c r="A109" s="36"/>
      <c r="B109" s="37"/>
      <c r="C109" s="212" t="s">
        <v>183</v>
      </c>
      <c r="D109" s="212" t="s">
        <v>107</v>
      </c>
      <c r="E109" s="213" t="s">
        <v>184</v>
      </c>
      <c r="F109" s="214" t="s">
        <v>185</v>
      </c>
      <c r="G109" s="215" t="s">
        <v>110</v>
      </c>
      <c r="H109" s="216">
        <v>10</v>
      </c>
      <c r="I109" s="217"/>
      <c r="J109" s="218">
        <f>ROUND(I109*H109,2)</f>
        <v>0</v>
      </c>
      <c r="K109" s="214" t="s">
        <v>111</v>
      </c>
      <c r="L109" s="42"/>
      <c r="M109" s="219" t="s">
        <v>19</v>
      </c>
      <c r="N109" s="220" t="s">
        <v>41</v>
      </c>
      <c r="O109" s="82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3" t="s">
        <v>112</v>
      </c>
      <c r="AT109" s="223" t="s">
        <v>107</v>
      </c>
      <c r="AU109" s="223" t="s">
        <v>78</v>
      </c>
      <c r="AY109" s="15" t="s">
        <v>104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5" t="s">
        <v>76</v>
      </c>
      <c r="BK109" s="224">
        <f>ROUND(I109*H109,2)</f>
        <v>0</v>
      </c>
      <c r="BL109" s="15" t="s">
        <v>112</v>
      </c>
      <c r="BM109" s="223" t="s">
        <v>186</v>
      </c>
    </row>
    <row r="110" s="2" customFormat="1" ht="16.5" customHeight="1">
      <c r="A110" s="36"/>
      <c r="B110" s="37"/>
      <c r="C110" s="225" t="s">
        <v>187</v>
      </c>
      <c r="D110" s="225" t="s">
        <v>101</v>
      </c>
      <c r="E110" s="226" t="s">
        <v>188</v>
      </c>
      <c r="F110" s="227" t="s">
        <v>189</v>
      </c>
      <c r="G110" s="228" t="s">
        <v>110</v>
      </c>
      <c r="H110" s="229">
        <v>10</v>
      </c>
      <c r="I110" s="230"/>
      <c r="J110" s="231">
        <f>ROUND(I110*H110,2)</f>
        <v>0</v>
      </c>
      <c r="K110" s="227" t="s">
        <v>19</v>
      </c>
      <c r="L110" s="232"/>
      <c r="M110" s="233" t="s">
        <v>19</v>
      </c>
      <c r="N110" s="234" t="s">
        <v>41</v>
      </c>
      <c r="O110" s="82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3" t="s">
        <v>135</v>
      </c>
      <c r="AT110" s="223" t="s">
        <v>101</v>
      </c>
      <c r="AU110" s="223" t="s">
        <v>78</v>
      </c>
      <c r="AY110" s="15" t="s">
        <v>104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5" t="s">
        <v>76</v>
      </c>
      <c r="BK110" s="224">
        <f>ROUND(I110*H110,2)</f>
        <v>0</v>
      </c>
      <c r="BL110" s="15" t="s">
        <v>112</v>
      </c>
      <c r="BM110" s="223" t="s">
        <v>190</v>
      </c>
    </row>
    <row r="111" s="2" customFormat="1">
      <c r="A111" s="36"/>
      <c r="B111" s="37"/>
      <c r="C111" s="38"/>
      <c r="D111" s="235" t="s">
        <v>137</v>
      </c>
      <c r="E111" s="38"/>
      <c r="F111" s="236" t="s">
        <v>191</v>
      </c>
      <c r="G111" s="38"/>
      <c r="H111" s="38"/>
      <c r="I111" s="130"/>
      <c r="J111" s="38"/>
      <c r="K111" s="38"/>
      <c r="L111" s="42"/>
      <c r="M111" s="237"/>
      <c r="N111" s="238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137</v>
      </c>
      <c r="AU111" s="15" t="s">
        <v>78</v>
      </c>
    </row>
    <row r="112" s="2" customFormat="1" ht="16.5" customHeight="1">
      <c r="A112" s="36"/>
      <c r="B112" s="37"/>
      <c r="C112" s="212" t="s">
        <v>192</v>
      </c>
      <c r="D112" s="212" t="s">
        <v>107</v>
      </c>
      <c r="E112" s="213" t="s">
        <v>193</v>
      </c>
      <c r="F112" s="214" t="s">
        <v>194</v>
      </c>
      <c r="G112" s="215" t="s">
        <v>110</v>
      </c>
      <c r="H112" s="216">
        <v>1</v>
      </c>
      <c r="I112" s="217"/>
      <c r="J112" s="218">
        <f>ROUND(I112*H112,2)</f>
        <v>0</v>
      </c>
      <c r="K112" s="214" t="s">
        <v>111</v>
      </c>
      <c r="L112" s="42"/>
      <c r="M112" s="219" t="s">
        <v>19</v>
      </c>
      <c r="N112" s="220" t="s">
        <v>41</v>
      </c>
      <c r="O112" s="82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3" t="s">
        <v>112</v>
      </c>
      <c r="AT112" s="223" t="s">
        <v>107</v>
      </c>
      <c r="AU112" s="223" t="s">
        <v>78</v>
      </c>
      <c r="AY112" s="15" t="s">
        <v>104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5" t="s">
        <v>76</v>
      </c>
      <c r="BK112" s="224">
        <f>ROUND(I112*H112,2)</f>
        <v>0</v>
      </c>
      <c r="BL112" s="15" t="s">
        <v>112</v>
      </c>
      <c r="BM112" s="223" t="s">
        <v>195</v>
      </c>
    </row>
    <row r="113" s="2" customFormat="1">
      <c r="A113" s="36"/>
      <c r="B113" s="37"/>
      <c r="C113" s="38"/>
      <c r="D113" s="235" t="s">
        <v>196</v>
      </c>
      <c r="E113" s="38"/>
      <c r="F113" s="236" t="s">
        <v>197</v>
      </c>
      <c r="G113" s="38"/>
      <c r="H113" s="38"/>
      <c r="I113" s="130"/>
      <c r="J113" s="38"/>
      <c r="K113" s="38"/>
      <c r="L113" s="42"/>
      <c r="M113" s="237"/>
      <c r="N113" s="238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196</v>
      </c>
      <c r="AU113" s="15" t="s">
        <v>78</v>
      </c>
    </row>
    <row r="114" s="2" customFormat="1" ht="16.5" customHeight="1">
      <c r="A114" s="36"/>
      <c r="B114" s="37"/>
      <c r="C114" s="212" t="s">
        <v>7</v>
      </c>
      <c r="D114" s="212" t="s">
        <v>107</v>
      </c>
      <c r="E114" s="213" t="s">
        <v>198</v>
      </c>
      <c r="F114" s="214" t="s">
        <v>199</v>
      </c>
      <c r="G114" s="215" t="s">
        <v>110</v>
      </c>
      <c r="H114" s="216">
        <v>1</v>
      </c>
      <c r="I114" s="217"/>
      <c r="J114" s="218">
        <f>ROUND(I114*H114,2)</f>
        <v>0</v>
      </c>
      <c r="K114" s="214" t="s">
        <v>111</v>
      </c>
      <c r="L114" s="42"/>
      <c r="M114" s="219" t="s">
        <v>19</v>
      </c>
      <c r="N114" s="220" t="s">
        <v>41</v>
      </c>
      <c r="O114" s="82"/>
      <c r="P114" s="221">
        <f>O114*H114</f>
        <v>0</v>
      </c>
      <c r="Q114" s="221">
        <v>0.0015</v>
      </c>
      <c r="R114" s="221">
        <f>Q114*H114</f>
        <v>0.0015</v>
      </c>
      <c r="S114" s="221">
        <v>0</v>
      </c>
      <c r="T114" s="22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3" t="s">
        <v>112</v>
      </c>
      <c r="AT114" s="223" t="s">
        <v>107</v>
      </c>
      <c r="AU114" s="223" t="s">
        <v>78</v>
      </c>
      <c r="AY114" s="15" t="s">
        <v>104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5" t="s">
        <v>76</v>
      </c>
      <c r="BK114" s="224">
        <f>ROUND(I114*H114,2)</f>
        <v>0</v>
      </c>
      <c r="BL114" s="15" t="s">
        <v>112</v>
      </c>
      <c r="BM114" s="223" t="s">
        <v>200</v>
      </c>
    </row>
    <row r="115" s="2" customFormat="1">
      <c r="A115" s="36"/>
      <c r="B115" s="37"/>
      <c r="C115" s="38"/>
      <c r="D115" s="235" t="s">
        <v>196</v>
      </c>
      <c r="E115" s="38"/>
      <c r="F115" s="236" t="s">
        <v>197</v>
      </c>
      <c r="G115" s="38"/>
      <c r="H115" s="38"/>
      <c r="I115" s="130"/>
      <c r="J115" s="38"/>
      <c r="K115" s="38"/>
      <c r="L115" s="42"/>
      <c r="M115" s="237"/>
      <c r="N115" s="238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196</v>
      </c>
      <c r="AU115" s="15" t="s">
        <v>78</v>
      </c>
    </row>
    <row r="116" s="2" customFormat="1" ht="16.5" customHeight="1">
      <c r="A116" s="36"/>
      <c r="B116" s="37"/>
      <c r="C116" s="225" t="s">
        <v>201</v>
      </c>
      <c r="D116" s="225" t="s">
        <v>101</v>
      </c>
      <c r="E116" s="226" t="s">
        <v>202</v>
      </c>
      <c r="F116" s="227" t="s">
        <v>203</v>
      </c>
      <c r="G116" s="228" t="s">
        <v>110</v>
      </c>
      <c r="H116" s="229">
        <v>1</v>
      </c>
      <c r="I116" s="230"/>
      <c r="J116" s="231">
        <f>ROUND(I116*H116,2)</f>
        <v>0</v>
      </c>
      <c r="K116" s="227" t="s">
        <v>19</v>
      </c>
      <c r="L116" s="232"/>
      <c r="M116" s="233" t="s">
        <v>19</v>
      </c>
      <c r="N116" s="234" t="s">
        <v>41</v>
      </c>
      <c r="O116" s="82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3" t="s">
        <v>135</v>
      </c>
      <c r="AT116" s="223" t="s">
        <v>101</v>
      </c>
      <c r="AU116" s="223" t="s">
        <v>78</v>
      </c>
      <c r="AY116" s="15" t="s">
        <v>104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5" t="s">
        <v>76</v>
      </c>
      <c r="BK116" s="224">
        <f>ROUND(I116*H116,2)</f>
        <v>0</v>
      </c>
      <c r="BL116" s="15" t="s">
        <v>112</v>
      </c>
      <c r="BM116" s="223" t="s">
        <v>204</v>
      </c>
    </row>
    <row r="117" s="2" customFormat="1">
      <c r="A117" s="36"/>
      <c r="B117" s="37"/>
      <c r="C117" s="38"/>
      <c r="D117" s="235" t="s">
        <v>137</v>
      </c>
      <c r="E117" s="38"/>
      <c r="F117" s="236" t="s">
        <v>205</v>
      </c>
      <c r="G117" s="38"/>
      <c r="H117" s="38"/>
      <c r="I117" s="130"/>
      <c r="J117" s="38"/>
      <c r="K117" s="38"/>
      <c r="L117" s="42"/>
      <c r="M117" s="237"/>
      <c r="N117" s="238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137</v>
      </c>
      <c r="AU117" s="15" t="s">
        <v>78</v>
      </c>
    </row>
    <row r="118" s="2" customFormat="1" ht="16.5" customHeight="1">
      <c r="A118" s="36"/>
      <c r="B118" s="37"/>
      <c r="C118" s="212" t="s">
        <v>206</v>
      </c>
      <c r="D118" s="212" t="s">
        <v>107</v>
      </c>
      <c r="E118" s="213" t="s">
        <v>207</v>
      </c>
      <c r="F118" s="214" t="s">
        <v>208</v>
      </c>
      <c r="G118" s="215" t="s">
        <v>110</v>
      </c>
      <c r="H118" s="216">
        <v>1</v>
      </c>
      <c r="I118" s="217"/>
      <c r="J118" s="218">
        <f>ROUND(I118*H118,2)</f>
        <v>0</v>
      </c>
      <c r="K118" s="214" t="s">
        <v>111</v>
      </c>
      <c r="L118" s="42"/>
      <c r="M118" s="219" t="s">
        <v>19</v>
      </c>
      <c r="N118" s="220" t="s">
        <v>41</v>
      </c>
      <c r="O118" s="82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3" t="s">
        <v>112</v>
      </c>
      <c r="AT118" s="223" t="s">
        <v>107</v>
      </c>
      <c r="AU118" s="223" t="s">
        <v>78</v>
      </c>
      <c r="AY118" s="15" t="s">
        <v>104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5" t="s">
        <v>76</v>
      </c>
      <c r="BK118" s="224">
        <f>ROUND(I118*H118,2)</f>
        <v>0</v>
      </c>
      <c r="BL118" s="15" t="s">
        <v>112</v>
      </c>
      <c r="BM118" s="223" t="s">
        <v>209</v>
      </c>
    </row>
    <row r="119" s="2" customFormat="1" ht="16.5" customHeight="1">
      <c r="A119" s="36"/>
      <c r="B119" s="37"/>
      <c r="C119" s="212" t="s">
        <v>210</v>
      </c>
      <c r="D119" s="212" t="s">
        <v>107</v>
      </c>
      <c r="E119" s="213" t="s">
        <v>211</v>
      </c>
      <c r="F119" s="214" t="s">
        <v>212</v>
      </c>
      <c r="G119" s="215" t="s">
        <v>110</v>
      </c>
      <c r="H119" s="216">
        <v>1</v>
      </c>
      <c r="I119" s="217"/>
      <c r="J119" s="218">
        <f>ROUND(I119*H119,2)</f>
        <v>0</v>
      </c>
      <c r="K119" s="214" t="s">
        <v>111</v>
      </c>
      <c r="L119" s="42"/>
      <c r="M119" s="219" t="s">
        <v>19</v>
      </c>
      <c r="N119" s="220" t="s">
        <v>41</v>
      </c>
      <c r="O119" s="82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3" t="s">
        <v>112</v>
      </c>
      <c r="AT119" s="223" t="s">
        <v>107</v>
      </c>
      <c r="AU119" s="223" t="s">
        <v>78</v>
      </c>
      <c r="AY119" s="15" t="s">
        <v>104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5" t="s">
        <v>76</v>
      </c>
      <c r="BK119" s="224">
        <f>ROUND(I119*H119,2)</f>
        <v>0</v>
      </c>
      <c r="BL119" s="15" t="s">
        <v>112</v>
      </c>
      <c r="BM119" s="223" t="s">
        <v>213</v>
      </c>
    </row>
    <row r="120" s="2" customFormat="1" ht="21.75" customHeight="1">
      <c r="A120" s="36"/>
      <c r="B120" s="37"/>
      <c r="C120" s="212" t="s">
        <v>214</v>
      </c>
      <c r="D120" s="212" t="s">
        <v>107</v>
      </c>
      <c r="E120" s="213" t="s">
        <v>215</v>
      </c>
      <c r="F120" s="214" t="s">
        <v>216</v>
      </c>
      <c r="G120" s="215" t="s">
        <v>110</v>
      </c>
      <c r="H120" s="216">
        <v>1</v>
      </c>
      <c r="I120" s="217"/>
      <c r="J120" s="218">
        <f>ROUND(I120*H120,2)</f>
        <v>0</v>
      </c>
      <c r="K120" s="214" t="s">
        <v>111</v>
      </c>
      <c r="L120" s="42"/>
      <c r="M120" s="219" t="s">
        <v>19</v>
      </c>
      <c r="N120" s="220" t="s">
        <v>41</v>
      </c>
      <c r="O120" s="82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3" t="s">
        <v>112</v>
      </c>
      <c r="AT120" s="223" t="s">
        <v>107</v>
      </c>
      <c r="AU120" s="223" t="s">
        <v>78</v>
      </c>
      <c r="AY120" s="15" t="s">
        <v>104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5" t="s">
        <v>76</v>
      </c>
      <c r="BK120" s="224">
        <f>ROUND(I120*H120,2)</f>
        <v>0</v>
      </c>
      <c r="BL120" s="15" t="s">
        <v>112</v>
      </c>
      <c r="BM120" s="223" t="s">
        <v>217</v>
      </c>
    </row>
    <row r="121" s="2" customFormat="1" ht="21.75" customHeight="1">
      <c r="A121" s="36"/>
      <c r="B121" s="37"/>
      <c r="C121" s="212" t="s">
        <v>218</v>
      </c>
      <c r="D121" s="212" t="s">
        <v>107</v>
      </c>
      <c r="E121" s="213" t="s">
        <v>219</v>
      </c>
      <c r="F121" s="214" t="s">
        <v>220</v>
      </c>
      <c r="G121" s="215" t="s">
        <v>110</v>
      </c>
      <c r="H121" s="216">
        <v>2</v>
      </c>
      <c r="I121" s="217"/>
      <c r="J121" s="218">
        <f>ROUND(I121*H121,2)</f>
        <v>0</v>
      </c>
      <c r="K121" s="214" t="s">
        <v>111</v>
      </c>
      <c r="L121" s="42"/>
      <c r="M121" s="219" t="s">
        <v>19</v>
      </c>
      <c r="N121" s="220" t="s">
        <v>41</v>
      </c>
      <c r="O121" s="82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3" t="s">
        <v>112</v>
      </c>
      <c r="AT121" s="223" t="s">
        <v>107</v>
      </c>
      <c r="AU121" s="223" t="s">
        <v>78</v>
      </c>
      <c r="AY121" s="15" t="s">
        <v>104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5" t="s">
        <v>76</v>
      </c>
      <c r="BK121" s="224">
        <f>ROUND(I121*H121,2)</f>
        <v>0</v>
      </c>
      <c r="BL121" s="15" t="s">
        <v>112</v>
      </c>
      <c r="BM121" s="223" t="s">
        <v>221</v>
      </c>
    </row>
    <row r="122" s="2" customFormat="1" ht="16.5" customHeight="1">
      <c r="A122" s="36"/>
      <c r="B122" s="37"/>
      <c r="C122" s="212" t="s">
        <v>222</v>
      </c>
      <c r="D122" s="212" t="s">
        <v>107</v>
      </c>
      <c r="E122" s="213" t="s">
        <v>223</v>
      </c>
      <c r="F122" s="214" t="s">
        <v>224</v>
      </c>
      <c r="G122" s="215" t="s">
        <v>110</v>
      </c>
      <c r="H122" s="216">
        <v>1</v>
      </c>
      <c r="I122" s="217"/>
      <c r="J122" s="218">
        <f>ROUND(I122*H122,2)</f>
        <v>0</v>
      </c>
      <c r="K122" s="214" t="s">
        <v>111</v>
      </c>
      <c r="L122" s="42"/>
      <c r="M122" s="219" t="s">
        <v>19</v>
      </c>
      <c r="N122" s="220" t="s">
        <v>41</v>
      </c>
      <c r="O122" s="82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3" t="s">
        <v>112</v>
      </c>
      <c r="AT122" s="223" t="s">
        <v>107</v>
      </c>
      <c r="AU122" s="223" t="s">
        <v>78</v>
      </c>
      <c r="AY122" s="15" t="s">
        <v>104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5" t="s">
        <v>76</v>
      </c>
      <c r="BK122" s="224">
        <f>ROUND(I122*H122,2)</f>
        <v>0</v>
      </c>
      <c r="BL122" s="15" t="s">
        <v>112</v>
      </c>
      <c r="BM122" s="223" t="s">
        <v>225</v>
      </c>
    </row>
    <row r="123" s="2" customFormat="1" ht="16.5" customHeight="1">
      <c r="A123" s="36"/>
      <c r="B123" s="37"/>
      <c r="C123" s="225" t="s">
        <v>226</v>
      </c>
      <c r="D123" s="225" t="s">
        <v>101</v>
      </c>
      <c r="E123" s="226" t="s">
        <v>227</v>
      </c>
      <c r="F123" s="227" t="s">
        <v>228</v>
      </c>
      <c r="G123" s="228" t="s">
        <v>110</v>
      </c>
      <c r="H123" s="229">
        <v>1</v>
      </c>
      <c r="I123" s="230"/>
      <c r="J123" s="231">
        <f>ROUND(I123*H123,2)</f>
        <v>0</v>
      </c>
      <c r="K123" s="227" t="s">
        <v>19</v>
      </c>
      <c r="L123" s="232"/>
      <c r="M123" s="233" t="s">
        <v>19</v>
      </c>
      <c r="N123" s="234" t="s">
        <v>41</v>
      </c>
      <c r="O123" s="82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3" t="s">
        <v>135</v>
      </c>
      <c r="AT123" s="223" t="s">
        <v>101</v>
      </c>
      <c r="AU123" s="223" t="s">
        <v>78</v>
      </c>
      <c r="AY123" s="15" t="s">
        <v>104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5" t="s">
        <v>76</v>
      </c>
      <c r="BK123" s="224">
        <f>ROUND(I123*H123,2)</f>
        <v>0</v>
      </c>
      <c r="BL123" s="15" t="s">
        <v>112</v>
      </c>
      <c r="BM123" s="223" t="s">
        <v>229</v>
      </c>
    </row>
    <row r="124" s="2" customFormat="1" ht="21.75" customHeight="1">
      <c r="A124" s="36"/>
      <c r="B124" s="37"/>
      <c r="C124" s="225" t="s">
        <v>230</v>
      </c>
      <c r="D124" s="225" t="s">
        <v>101</v>
      </c>
      <c r="E124" s="226" t="s">
        <v>231</v>
      </c>
      <c r="F124" s="227" t="s">
        <v>232</v>
      </c>
      <c r="G124" s="228" t="s">
        <v>110</v>
      </c>
      <c r="H124" s="229">
        <v>1</v>
      </c>
      <c r="I124" s="230"/>
      <c r="J124" s="231">
        <f>ROUND(I124*H124,2)</f>
        <v>0</v>
      </c>
      <c r="K124" s="227" t="s">
        <v>19</v>
      </c>
      <c r="L124" s="232"/>
      <c r="M124" s="233" t="s">
        <v>19</v>
      </c>
      <c r="N124" s="234" t="s">
        <v>41</v>
      </c>
      <c r="O124" s="82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3" t="s">
        <v>135</v>
      </c>
      <c r="AT124" s="223" t="s">
        <v>101</v>
      </c>
      <c r="AU124" s="223" t="s">
        <v>78</v>
      </c>
      <c r="AY124" s="15" t="s">
        <v>104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5" t="s">
        <v>76</v>
      </c>
      <c r="BK124" s="224">
        <f>ROUND(I124*H124,2)</f>
        <v>0</v>
      </c>
      <c r="BL124" s="15" t="s">
        <v>112</v>
      </c>
      <c r="BM124" s="223" t="s">
        <v>233</v>
      </c>
    </row>
    <row r="125" s="2" customFormat="1" ht="21.75" customHeight="1">
      <c r="A125" s="36"/>
      <c r="B125" s="37"/>
      <c r="C125" s="212" t="s">
        <v>234</v>
      </c>
      <c r="D125" s="212" t="s">
        <v>107</v>
      </c>
      <c r="E125" s="213" t="s">
        <v>235</v>
      </c>
      <c r="F125" s="214" t="s">
        <v>236</v>
      </c>
      <c r="G125" s="215" t="s">
        <v>110</v>
      </c>
      <c r="H125" s="216">
        <v>1</v>
      </c>
      <c r="I125" s="217"/>
      <c r="J125" s="218">
        <f>ROUND(I125*H125,2)</f>
        <v>0</v>
      </c>
      <c r="K125" s="214" t="s">
        <v>111</v>
      </c>
      <c r="L125" s="42"/>
      <c r="M125" s="239" t="s">
        <v>19</v>
      </c>
      <c r="N125" s="240" t="s">
        <v>41</v>
      </c>
      <c r="O125" s="241"/>
      <c r="P125" s="242">
        <f>O125*H125</f>
        <v>0</v>
      </c>
      <c r="Q125" s="242">
        <v>0</v>
      </c>
      <c r="R125" s="242">
        <f>Q125*H125</f>
        <v>0</v>
      </c>
      <c r="S125" s="242">
        <v>0</v>
      </c>
      <c r="T125" s="243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3" t="s">
        <v>112</v>
      </c>
      <c r="AT125" s="223" t="s">
        <v>107</v>
      </c>
      <c r="AU125" s="223" t="s">
        <v>78</v>
      </c>
      <c r="AY125" s="15" t="s">
        <v>104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5" t="s">
        <v>76</v>
      </c>
      <c r="BK125" s="224">
        <f>ROUND(I125*H125,2)</f>
        <v>0</v>
      </c>
      <c r="BL125" s="15" t="s">
        <v>112</v>
      </c>
      <c r="BM125" s="223" t="s">
        <v>237</v>
      </c>
    </row>
    <row r="126" s="2" customFormat="1" ht="6.96" customHeight="1">
      <c r="A126" s="36"/>
      <c r="B126" s="57"/>
      <c r="C126" s="58"/>
      <c r="D126" s="58"/>
      <c r="E126" s="58"/>
      <c r="F126" s="58"/>
      <c r="G126" s="58"/>
      <c r="H126" s="58"/>
      <c r="I126" s="160"/>
      <c r="J126" s="58"/>
      <c r="K126" s="58"/>
      <c r="L126" s="42"/>
      <c r="M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</sheetData>
  <sheetProtection sheet="1" autoFilter="0" formatColumns="0" formatRows="0" objects="1" scenarios="1" spinCount="100000" saltValue="+8jE7iIPYP0kZVFqhcvHpQG1drFlYxjnOrr1CrS6E4ThlWjYaLS0GF44WGYXlo3uBmBMGx/3JoH4dSSAJuI2Hw==" hashValue="ULOiSRBkP7S0gc/UdjHWaQisfNsgsHU2FsFLJ4Ye0u1zBNVKie8823Z3jle6jRW5XD99A5hDryb1MPovDFrNSQ==" algorithmName="SHA-512" password="CC35"/>
  <autoFilter ref="C80:K12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4" customWidth="1"/>
    <col min="2" max="2" width="1.667969" style="244" customWidth="1"/>
    <col min="3" max="4" width="5" style="244" customWidth="1"/>
    <col min="5" max="5" width="11.66016" style="244" customWidth="1"/>
    <col min="6" max="6" width="9.160156" style="244" customWidth="1"/>
    <col min="7" max="7" width="5" style="244" customWidth="1"/>
    <col min="8" max="8" width="77.83203" style="244" customWidth="1"/>
    <col min="9" max="10" width="20" style="244" customWidth="1"/>
    <col min="11" max="11" width="1.667969" style="244" customWidth="1"/>
  </cols>
  <sheetData>
    <row r="1" s="1" customFormat="1" ht="37.5" customHeight="1"/>
    <row r="2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3" customFormat="1" ht="45" customHeight="1">
      <c r="B3" s="248"/>
      <c r="C3" s="249" t="s">
        <v>238</v>
      </c>
      <c r="D3" s="249"/>
      <c r="E3" s="249"/>
      <c r="F3" s="249"/>
      <c r="G3" s="249"/>
      <c r="H3" s="249"/>
      <c r="I3" s="249"/>
      <c r="J3" s="249"/>
      <c r="K3" s="250"/>
    </row>
    <row r="4" s="1" customFormat="1" ht="25.5" customHeight="1">
      <c r="B4" s="251"/>
      <c r="C4" s="252" t="s">
        <v>239</v>
      </c>
      <c r="D4" s="252"/>
      <c r="E4" s="252"/>
      <c r="F4" s="252"/>
      <c r="G4" s="252"/>
      <c r="H4" s="252"/>
      <c r="I4" s="252"/>
      <c r="J4" s="252"/>
      <c r="K4" s="253"/>
    </row>
    <row r="5" s="1" customFormat="1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s="1" customFormat="1" ht="15" customHeight="1">
      <c r="B6" s="251"/>
      <c r="C6" s="255" t="s">
        <v>240</v>
      </c>
      <c r="D6" s="255"/>
      <c r="E6" s="255"/>
      <c r="F6" s="255"/>
      <c r="G6" s="255"/>
      <c r="H6" s="255"/>
      <c r="I6" s="255"/>
      <c r="J6" s="255"/>
      <c r="K6" s="253"/>
    </row>
    <row r="7" s="1" customFormat="1" ht="15" customHeight="1">
      <c r="B7" s="256"/>
      <c r="C7" s="255" t="s">
        <v>241</v>
      </c>
      <c r="D7" s="255"/>
      <c r="E7" s="255"/>
      <c r="F7" s="255"/>
      <c r="G7" s="255"/>
      <c r="H7" s="255"/>
      <c r="I7" s="255"/>
      <c r="J7" s="255"/>
      <c r="K7" s="253"/>
    </row>
    <row r="8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="1" customFormat="1" ht="15" customHeight="1">
      <c r="B9" s="256"/>
      <c r="C9" s="255" t="s">
        <v>242</v>
      </c>
      <c r="D9" s="255"/>
      <c r="E9" s="255"/>
      <c r="F9" s="255"/>
      <c r="G9" s="255"/>
      <c r="H9" s="255"/>
      <c r="I9" s="255"/>
      <c r="J9" s="255"/>
      <c r="K9" s="253"/>
    </row>
    <row r="10" s="1" customFormat="1" ht="15" customHeight="1">
      <c r="B10" s="256"/>
      <c r="C10" s="255"/>
      <c r="D10" s="255" t="s">
        <v>243</v>
      </c>
      <c r="E10" s="255"/>
      <c r="F10" s="255"/>
      <c r="G10" s="255"/>
      <c r="H10" s="255"/>
      <c r="I10" s="255"/>
      <c r="J10" s="255"/>
      <c r="K10" s="253"/>
    </row>
    <row r="11" s="1" customFormat="1" ht="15" customHeight="1">
      <c r="B11" s="256"/>
      <c r="C11" s="257"/>
      <c r="D11" s="255" t="s">
        <v>244</v>
      </c>
      <c r="E11" s="255"/>
      <c r="F11" s="255"/>
      <c r="G11" s="255"/>
      <c r="H11" s="255"/>
      <c r="I11" s="255"/>
      <c r="J11" s="255"/>
      <c r="K11" s="253"/>
    </row>
    <row r="12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="1" customFormat="1" ht="15" customHeight="1">
      <c r="B13" s="256"/>
      <c r="C13" s="257"/>
      <c r="D13" s="258" t="s">
        <v>245</v>
      </c>
      <c r="E13" s="255"/>
      <c r="F13" s="255"/>
      <c r="G13" s="255"/>
      <c r="H13" s="255"/>
      <c r="I13" s="255"/>
      <c r="J13" s="255"/>
      <c r="K13" s="253"/>
    </row>
    <row r="14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="1" customFormat="1" ht="15" customHeight="1">
      <c r="B15" s="256"/>
      <c r="C15" s="257"/>
      <c r="D15" s="255" t="s">
        <v>246</v>
      </c>
      <c r="E15" s="255"/>
      <c r="F15" s="255"/>
      <c r="G15" s="255"/>
      <c r="H15" s="255"/>
      <c r="I15" s="255"/>
      <c r="J15" s="255"/>
      <c r="K15" s="253"/>
    </row>
    <row r="16" s="1" customFormat="1" ht="15" customHeight="1">
      <c r="B16" s="256"/>
      <c r="C16" s="257"/>
      <c r="D16" s="255" t="s">
        <v>247</v>
      </c>
      <c r="E16" s="255"/>
      <c r="F16" s="255"/>
      <c r="G16" s="255"/>
      <c r="H16" s="255"/>
      <c r="I16" s="255"/>
      <c r="J16" s="255"/>
      <c r="K16" s="253"/>
    </row>
    <row r="17" s="1" customFormat="1" ht="15" customHeight="1">
      <c r="B17" s="256"/>
      <c r="C17" s="257"/>
      <c r="D17" s="255" t="s">
        <v>248</v>
      </c>
      <c r="E17" s="255"/>
      <c r="F17" s="255"/>
      <c r="G17" s="255"/>
      <c r="H17" s="255"/>
      <c r="I17" s="255"/>
      <c r="J17" s="255"/>
      <c r="K17" s="253"/>
    </row>
    <row r="18" s="1" customFormat="1" ht="15" customHeight="1">
      <c r="B18" s="256"/>
      <c r="C18" s="257"/>
      <c r="D18" s="257"/>
      <c r="E18" s="259" t="s">
        <v>75</v>
      </c>
      <c r="F18" s="255" t="s">
        <v>249</v>
      </c>
      <c r="G18" s="255"/>
      <c r="H18" s="255"/>
      <c r="I18" s="255"/>
      <c r="J18" s="255"/>
      <c r="K18" s="253"/>
    </row>
    <row r="19" s="1" customFormat="1" ht="15" customHeight="1">
      <c r="B19" s="256"/>
      <c r="C19" s="257"/>
      <c r="D19" s="257"/>
      <c r="E19" s="259" t="s">
        <v>250</v>
      </c>
      <c r="F19" s="255" t="s">
        <v>251</v>
      </c>
      <c r="G19" s="255"/>
      <c r="H19" s="255"/>
      <c r="I19" s="255"/>
      <c r="J19" s="255"/>
      <c r="K19" s="253"/>
    </row>
    <row r="20" s="1" customFormat="1" ht="15" customHeight="1">
      <c r="B20" s="256"/>
      <c r="C20" s="257"/>
      <c r="D20" s="257"/>
      <c r="E20" s="259" t="s">
        <v>252</v>
      </c>
      <c r="F20" s="255" t="s">
        <v>253</v>
      </c>
      <c r="G20" s="255"/>
      <c r="H20" s="255"/>
      <c r="I20" s="255"/>
      <c r="J20" s="255"/>
      <c r="K20" s="253"/>
    </row>
    <row r="21" s="1" customFormat="1" ht="15" customHeight="1">
      <c r="B21" s="256"/>
      <c r="C21" s="257"/>
      <c r="D21" s="257"/>
      <c r="E21" s="259" t="s">
        <v>254</v>
      </c>
      <c r="F21" s="255" t="s">
        <v>255</v>
      </c>
      <c r="G21" s="255"/>
      <c r="H21" s="255"/>
      <c r="I21" s="255"/>
      <c r="J21" s="255"/>
      <c r="K21" s="253"/>
    </row>
    <row r="22" s="1" customFormat="1" ht="15" customHeight="1">
      <c r="B22" s="256"/>
      <c r="C22" s="257"/>
      <c r="D22" s="257"/>
      <c r="E22" s="259" t="s">
        <v>256</v>
      </c>
      <c r="F22" s="255" t="s">
        <v>257</v>
      </c>
      <c r="G22" s="255"/>
      <c r="H22" s="255"/>
      <c r="I22" s="255"/>
      <c r="J22" s="255"/>
      <c r="K22" s="253"/>
    </row>
    <row r="23" s="1" customFormat="1" ht="15" customHeight="1">
      <c r="B23" s="256"/>
      <c r="C23" s="257"/>
      <c r="D23" s="257"/>
      <c r="E23" s="259" t="s">
        <v>258</v>
      </c>
      <c r="F23" s="255" t="s">
        <v>259</v>
      </c>
      <c r="G23" s="255"/>
      <c r="H23" s="255"/>
      <c r="I23" s="255"/>
      <c r="J23" s="255"/>
      <c r="K23" s="253"/>
    </row>
    <row r="24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="1" customFormat="1" ht="15" customHeight="1">
      <c r="B25" s="256"/>
      <c r="C25" s="255" t="s">
        <v>260</v>
      </c>
      <c r="D25" s="255"/>
      <c r="E25" s="255"/>
      <c r="F25" s="255"/>
      <c r="G25" s="255"/>
      <c r="H25" s="255"/>
      <c r="I25" s="255"/>
      <c r="J25" s="255"/>
      <c r="K25" s="253"/>
    </row>
    <row r="26" s="1" customFormat="1" ht="15" customHeight="1">
      <c r="B26" s="256"/>
      <c r="C26" s="255" t="s">
        <v>261</v>
      </c>
      <c r="D26" s="255"/>
      <c r="E26" s="255"/>
      <c r="F26" s="255"/>
      <c r="G26" s="255"/>
      <c r="H26" s="255"/>
      <c r="I26" s="255"/>
      <c r="J26" s="255"/>
      <c r="K26" s="253"/>
    </row>
    <row r="27" s="1" customFormat="1" ht="15" customHeight="1">
      <c r="B27" s="256"/>
      <c r="C27" s="255"/>
      <c r="D27" s="255" t="s">
        <v>262</v>
      </c>
      <c r="E27" s="255"/>
      <c r="F27" s="255"/>
      <c r="G27" s="255"/>
      <c r="H27" s="255"/>
      <c r="I27" s="255"/>
      <c r="J27" s="255"/>
      <c r="K27" s="253"/>
    </row>
    <row r="28" s="1" customFormat="1" ht="15" customHeight="1">
      <c r="B28" s="256"/>
      <c r="C28" s="257"/>
      <c r="D28" s="255" t="s">
        <v>263</v>
      </c>
      <c r="E28" s="255"/>
      <c r="F28" s="255"/>
      <c r="G28" s="255"/>
      <c r="H28" s="255"/>
      <c r="I28" s="255"/>
      <c r="J28" s="255"/>
      <c r="K28" s="253"/>
    </row>
    <row r="29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="1" customFormat="1" ht="15" customHeight="1">
      <c r="B30" s="256"/>
      <c r="C30" s="257"/>
      <c r="D30" s="255" t="s">
        <v>264</v>
      </c>
      <c r="E30" s="255"/>
      <c r="F30" s="255"/>
      <c r="G30" s="255"/>
      <c r="H30" s="255"/>
      <c r="I30" s="255"/>
      <c r="J30" s="255"/>
      <c r="K30" s="253"/>
    </row>
    <row r="31" s="1" customFormat="1" ht="15" customHeight="1">
      <c r="B31" s="256"/>
      <c r="C31" s="257"/>
      <c r="D31" s="255" t="s">
        <v>265</v>
      </c>
      <c r="E31" s="255"/>
      <c r="F31" s="255"/>
      <c r="G31" s="255"/>
      <c r="H31" s="255"/>
      <c r="I31" s="255"/>
      <c r="J31" s="255"/>
      <c r="K31" s="253"/>
    </row>
    <row r="32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="1" customFormat="1" ht="15" customHeight="1">
      <c r="B33" s="256"/>
      <c r="C33" s="257"/>
      <c r="D33" s="255" t="s">
        <v>266</v>
      </c>
      <c r="E33" s="255"/>
      <c r="F33" s="255"/>
      <c r="G33" s="255"/>
      <c r="H33" s="255"/>
      <c r="I33" s="255"/>
      <c r="J33" s="255"/>
      <c r="K33" s="253"/>
    </row>
    <row r="34" s="1" customFormat="1" ht="15" customHeight="1">
      <c r="B34" s="256"/>
      <c r="C34" s="257"/>
      <c r="D34" s="255" t="s">
        <v>267</v>
      </c>
      <c r="E34" s="255"/>
      <c r="F34" s="255"/>
      <c r="G34" s="255"/>
      <c r="H34" s="255"/>
      <c r="I34" s="255"/>
      <c r="J34" s="255"/>
      <c r="K34" s="253"/>
    </row>
    <row r="35" s="1" customFormat="1" ht="15" customHeight="1">
      <c r="B35" s="256"/>
      <c r="C35" s="257"/>
      <c r="D35" s="255" t="s">
        <v>268</v>
      </c>
      <c r="E35" s="255"/>
      <c r="F35" s="255"/>
      <c r="G35" s="255"/>
      <c r="H35" s="255"/>
      <c r="I35" s="255"/>
      <c r="J35" s="255"/>
      <c r="K35" s="253"/>
    </row>
    <row r="36" s="1" customFormat="1" ht="15" customHeight="1">
      <c r="B36" s="256"/>
      <c r="C36" s="257"/>
      <c r="D36" s="255"/>
      <c r="E36" s="258" t="s">
        <v>89</v>
      </c>
      <c r="F36" s="255"/>
      <c r="G36" s="255" t="s">
        <v>269</v>
      </c>
      <c r="H36" s="255"/>
      <c r="I36" s="255"/>
      <c r="J36" s="255"/>
      <c r="K36" s="253"/>
    </row>
    <row r="37" s="1" customFormat="1" ht="30.75" customHeight="1">
      <c r="B37" s="256"/>
      <c r="C37" s="257"/>
      <c r="D37" s="255"/>
      <c r="E37" s="258" t="s">
        <v>270</v>
      </c>
      <c r="F37" s="255"/>
      <c r="G37" s="255" t="s">
        <v>271</v>
      </c>
      <c r="H37" s="255"/>
      <c r="I37" s="255"/>
      <c r="J37" s="255"/>
      <c r="K37" s="253"/>
    </row>
    <row r="38" s="1" customFormat="1" ht="15" customHeight="1">
      <c r="B38" s="256"/>
      <c r="C38" s="257"/>
      <c r="D38" s="255"/>
      <c r="E38" s="258" t="s">
        <v>51</v>
      </c>
      <c r="F38" s="255"/>
      <c r="G38" s="255" t="s">
        <v>272</v>
      </c>
      <c r="H38" s="255"/>
      <c r="I38" s="255"/>
      <c r="J38" s="255"/>
      <c r="K38" s="253"/>
    </row>
    <row r="39" s="1" customFormat="1" ht="15" customHeight="1">
      <c r="B39" s="256"/>
      <c r="C39" s="257"/>
      <c r="D39" s="255"/>
      <c r="E39" s="258" t="s">
        <v>52</v>
      </c>
      <c r="F39" s="255"/>
      <c r="G39" s="255" t="s">
        <v>273</v>
      </c>
      <c r="H39" s="255"/>
      <c r="I39" s="255"/>
      <c r="J39" s="255"/>
      <c r="K39" s="253"/>
    </row>
    <row r="40" s="1" customFormat="1" ht="15" customHeight="1">
      <c r="B40" s="256"/>
      <c r="C40" s="257"/>
      <c r="D40" s="255"/>
      <c r="E40" s="258" t="s">
        <v>90</v>
      </c>
      <c r="F40" s="255"/>
      <c r="G40" s="255" t="s">
        <v>274</v>
      </c>
      <c r="H40" s="255"/>
      <c r="I40" s="255"/>
      <c r="J40" s="255"/>
      <c r="K40" s="253"/>
    </row>
    <row r="41" s="1" customFormat="1" ht="15" customHeight="1">
      <c r="B41" s="256"/>
      <c r="C41" s="257"/>
      <c r="D41" s="255"/>
      <c r="E41" s="258" t="s">
        <v>91</v>
      </c>
      <c r="F41" s="255"/>
      <c r="G41" s="255" t="s">
        <v>275</v>
      </c>
      <c r="H41" s="255"/>
      <c r="I41" s="255"/>
      <c r="J41" s="255"/>
      <c r="K41" s="253"/>
    </row>
    <row r="42" s="1" customFormat="1" ht="15" customHeight="1">
      <c r="B42" s="256"/>
      <c r="C42" s="257"/>
      <c r="D42" s="255"/>
      <c r="E42" s="258" t="s">
        <v>276</v>
      </c>
      <c r="F42" s="255"/>
      <c r="G42" s="255" t="s">
        <v>277</v>
      </c>
      <c r="H42" s="255"/>
      <c r="I42" s="255"/>
      <c r="J42" s="255"/>
      <c r="K42" s="253"/>
    </row>
    <row r="43" s="1" customFormat="1" ht="15" customHeight="1">
      <c r="B43" s="256"/>
      <c r="C43" s="257"/>
      <c r="D43" s="255"/>
      <c r="E43" s="258"/>
      <c r="F43" s="255"/>
      <c r="G43" s="255" t="s">
        <v>278</v>
      </c>
      <c r="H43" s="255"/>
      <c r="I43" s="255"/>
      <c r="J43" s="255"/>
      <c r="K43" s="253"/>
    </row>
    <row r="44" s="1" customFormat="1" ht="15" customHeight="1">
      <c r="B44" s="256"/>
      <c r="C44" s="257"/>
      <c r="D44" s="255"/>
      <c r="E44" s="258" t="s">
        <v>279</v>
      </c>
      <c r="F44" s="255"/>
      <c r="G44" s="255" t="s">
        <v>280</v>
      </c>
      <c r="H44" s="255"/>
      <c r="I44" s="255"/>
      <c r="J44" s="255"/>
      <c r="K44" s="253"/>
    </row>
    <row r="45" s="1" customFormat="1" ht="15" customHeight="1">
      <c r="B45" s="256"/>
      <c r="C45" s="257"/>
      <c r="D45" s="255"/>
      <c r="E45" s="258" t="s">
        <v>93</v>
      </c>
      <c r="F45" s="255"/>
      <c r="G45" s="255" t="s">
        <v>281</v>
      </c>
      <c r="H45" s="255"/>
      <c r="I45" s="255"/>
      <c r="J45" s="255"/>
      <c r="K45" s="253"/>
    </row>
    <row r="46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="1" customFormat="1" ht="15" customHeight="1">
      <c r="B47" s="256"/>
      <c r="C47" s="257"/>
      <c r="D47" s="255" t="s">
        <v>282</v>
      </c>
      <c r="E47" s="255"/>
      <c r="F47" s="255"/>
      <c r="G47" s="255"/>
      <c r="H47" s="255"/>
      <c r="I47" s="255"/>
      <c r="J47" s="255"/>
      <c r="K47" s="253"/>
    </row>
    <row r="48" s="1" customFormat="1" ht="15" customHeight="1">
      <c r="B48" s="256"/>
      <c r="C48" s="257"/>
      <c r="D48" s="257"/>
      <c r="E48" s="255" t="s">
        <v>283</v>
      </c>
      <c r="F48" s="255"/>
      <c r="G48" s="255"/>
      <c r="H48" s="255"/>
      <c r="I48" s="255"/>
      <c r="J48" s="255"/>
      <c r="K48" s="253"/>
    </row>
    <row r="49" s="1" customFormat="1" ht="15" customHeight="1">
      <c r="B49" s="256"/>
      <c r="C49" s="257"/>
      <c r="D49" s="257"/>
      <c r="E49" s="255" t="s">
        <v>284</v>
      </c>
      <c r="F49" s="255"/>
      <c r="G49" s="255"/>
      <c r="H49" s="255"/>
      <c r="I49" s="255"/>
      <c r="J49" s="255"/>
      <c r="K49" s="253"/>
    </row>
    <row r="50" s="1" customFormat="1" ht="15" customHeight="1">
      <c r="B50" s="256"/>
      <c r="C50" s="257"/>
      <c r="D50" s="257"/>
      <c r="E50" s="255" t="s">
        <v>285</v>
      </c>
      <c r="F50" s="255"/>
      <c r="G50" s="255"/>
      <c r="H50" s="255"/>
      <c r="I50" s="255"/>
      <c r="J50" s="255"/>
      <c r="K50" s="253"/>
    </row>
    <row r="51" s="1" customFormat="1" ht="15" customHeight="1">
      <c r="B51" s="256"/>
      <c r="C51" s="257"/>
      <c r="D51" s="255" t="s">
        <v>286</v>
      </c>
      <c r="E51" s="255"/>
      <c r="F51" s="255"/>
      <c r="G51" s="255"/>
      <c r="H51" s="255"/>
      <c r="I51" s="255"/>
      <c r="J51" s="255"/>
      <c r="K51" s="253"/>
    </row>
    <row r="52" s="1" customFormat="1" ht="25.5" customHeight="1">
      <c r="B52" s="251"/>
      <c r="C52" s="252" t="s">
        <v>287</v>
      </c>
      <c r="D52" s="252"/>
      <c r="E52" s="252"/>
      <c r="F52" s="252"/>
      <c r="G52" s="252"/>
      <c r="H52" s="252"/>
      <c r="I52" s="252"/>
      <c r="J52" s="252"/>
      <c r="K52" s="253"/>
    </row>
    <row r="53" s="1" customFormat="1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s="1" customFormat="1" ht="15" customHeight="1">
      <c r="B54" s="251"/>
      <c r="C54" s="255" t="s">
        <v>288</v>
      </c>
      <c r="D54" s="255"/>
      <c r="E54" s="255"/>
      <c r="F54" s="255"/>
      <c r="G54" s="255"/>
      <c r="H54" s="255"/>
      <c r="I54" s="255"/>
      <c r="J54" s="255"/>
      <c r="K54" s="253"/>
    </row>
    <row r="55" s="1" customFormat="1" ht="15" customHeight="1">
      <c r="B55" s="251"/>
      <c r="C55" s="255" t="s">
        <v>289</v>
      </c>
      <c r="D55" s="255"/>
      <c r="E55" s="255"/>
      <c r="F55" s="255"/>
      <c r="G55" s="255"/>
      <c r="H55" s="255"/>
      <c r="I55" s="255"/>
      <c r="J55" s="255"/>
      <c r="K55" s="253"/>
    </row>
    <row r="56" s="1" customFormat="1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s="1" customFormat="1" ht="15" customHeight="1">
      <c r="B57" s="251"/>
      <c r="C57" s="255" t="s">
        <v>290</v>
      </c>
      <c r="D57" s="255"/>
      <c r="E57" s="255"/>
      <c r="F57" s="255"/>
      <c r="G57" s="255"/>
      <c r="H57" s="255"/>
      <c r="I57" s="255"/>
      <c r="J57" s="255"/>
      <c r="K57" s="253"/>
    </row>
    <row r="58" s="1" customFormat="1" ht="15" customHeight="1">
      <c r="B58" s="251"/>
      <c r="C58" s="257"/>
      <c r="D58" s="255" t="s">
        <v>291</v>
      </c>
      <c r="E58" s="255"/>
      <c r="F58" s="255"/>
      <c r="G58" s="255"/>
      <c r="H58" s="255"/>
      <c r="I58" s="255"/>
      <c r="J58" s="255"/>
      <c r="K58" s="253"/>
    </row>
    <row r="59" s="1" customFormat="1" ht="15" customHeight="1">
      <c r="B59" s="251"/>
      <c r="C59" s="257"/>
      <c r="D59" s="255" t="s">
        <v>292</v>
      </c>
      <c r="E59" s="255"/>
      <c r="F59" s="255"/>
      <c r="G59" s="255"/>
      <c r="H59" s="255"/>
      <c r="I59" s="255"/>
      <c r="J59" s="255"/>
      <c r="K59" s="253"/>
    </row>
    <row r="60" s="1" customFormat="1" ht="15" customHeight="1">
      <c r="B60" s="251"/>
      <c r="C60" s="257"/>
      <c r="D60" s="255" t="s">
        <v>293</v>
      </c>
      <c r="E60" s="255"/>
      <c r="F60" s="255"/>
      <c r="G60" s="255"/>
      <c r="H60" s="255"/>
      <c r="I60" s="255"/>
      <c r="J60" s="255"/>
      <c r="K60" s="253"/>
    </row>
    <row r="61" s="1" customFormat="1" ht="15" customHeight="1">
      <c r="B61" s="251"/>
      <c r="C61" s="257"/>
      <c r="D61" s="255" t="s">
        <v>294</v>
      </c>
      <c r="E61" s="255"/>
      <c r="F61" s="255"/>
      <c r="G61" s="255"/>
      <c r="H61" s="255"/>
      <c r="I61" s="255"/>
      <c r="J61" s="255"/>
      <c r="K61" s="253"/>
    </row>
    <row r="62" s="1" customFormat="1" ht="15" customHeight="1">
      <c r="B62" s="251"/>
      <c r="C62" s="257"/>
      <c r="D62" s="260" t="s">
        <v>295</v>
      </c>
      <c r="E62" s="260"/>
      <c r="F62" s="260"/>
      <c r="G62" s="260"/>
      <c r="H62" s="260"/>
      <c r="I62" s="260"/>
      <c r="J62" s="260"/>
      <c r="K62" s="253"/>
    </row>
    <row r="63" s="1" customFormat="1" ht="15" customHeight="1">
      <c r="B63" s="251"/>
      <c r="C63" s="257"/>
      <c r="D63" s="255" t="s">
        <v>296</v>
      </c>
      <c r="E63" s="255"/>
      <c r="F63" s="255"/>
      <c r="G63" s="255"/>
      <c r="H63" s="255"/>
      <c r="I63" s="255"/>
      <c r="J63" s="255"/>
      <c r="K63" s="253"/>
    </row>
    <row r="64" s="1" customFormat="1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s="1" customFormat="1" ht="15" customHeight="1">
      <c r="B65" s="251"/>
      <c r="C65" s="257"/>
      <c r="D65" s="255" t="s">
        <v>297</v>
      </c>
      <c r="E65" s="255"/>
      <c r="F65" s="255"/>
      <c r="G65" s="255"/>
      <c r="H65" s="255"/>
      <c r="I65" s="255"/>
      <c r="J65" s="255"/>
      <c r="K65" s="253"/>
    </row>
    <row r="66" s="1" customFormat="1" ht="15" customHeight="1">
      <c r="B66" s="251"/>
      <c r="C66" s="257"/>
      <c r="D66" s="260" t="s">
        <v>298</v>
      </c>
      <c r="E66" s="260"/>
      <c r="F66" s="260"/>
      <c r="G66" s="260"/>
      <c r="H66" s="260"/>
      <c r="I66" s="260"/>
      <c r="J66" s="260"/>
      <c r="K66" s="253"/>
    </row>
    <row r="67" s="1" customFormat="1" ht="15" customHeight="1">
      <c r="B67" s="251"/>
      <c r="C67" s="257"/>
      <c r="D67" s="255" t="s">
        <v>299</v>
      </c>
      <c r="E67" s="255"/>
      <c r="F67" s="255"/>
      <c r="G67" s="255"/>
      <c r="H67" s="255"/>
      <c r="I67" s="255"/>
      <c r="J67" s="255"/>
      <c r="K67" s="253"/>
    </row>
    <row r="68" s="1" customFormat="1" ht="15" customHeight="1">
      <c r="B68" s="251"/>
      <c r="C68" s="257"/>
      <c r="D68" s="255" t="s">
        <v>300</v>
      </c>
      <c r="E68" s="255"/>
      <c r="F68" s="255"/>
      <c r="G68" s="255"/>
      <c r="H68" s="255"/>
      <c r="I68" s="255"/>
      <c r="J68" s="255"/>
      <c r="K68" s="253"/>
    </row>
    <row r="69" s="1" customFormat="1" ht="15" customHeight="1">
      <c r="B69" s="251"/>
      <c r="C69" s="257"/>
      <c r="D69" s="255" t="s">
        <v>301</v>
      </c>
      <c r="E69" s="255"/>
      <c r="F69" s="255"/>
      <c r="G69" s="255"/>
      <c r="H69" s="255"/>
      <c r="I69" s="255"/>
      <c r="J69" s="255"/>
      <c r="K69" s="253"/>
    </row>
    <row r="70" s="1" customFormat="1" ht="15" customHeight="1">
      <c r="B70" s="251"/>
      <c r="C70" s="257"/>
      <c r="D70" s="255" t="s">
        <v>302</v>
      </c>
      <c r="E70" s="255"/>
      <c r="F70" s="255"/>
      <c r="G70" s="255"/>
      <c r="H70" s="255"/>
      <c r="I70" s="255"/>
      <c r="J70" s="255"/>
      <c r="K70" s="253"/>
    </row>
    <row r="7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="1" customFormat="1" ht="45" customHeight="1">
      <c r="B75" s="270"/>
      <c r="C75" s="271" t="s">
        <v>303</v>
      </c>
      <c r="D75" s="271"/>
      <c r="E75" s="271"/>
      <c r="F75" s="271"/>
      <c r="G75" s="271"/>
      <c r="H75" s="271"/>
      <c r="I75" s="271"/>
      <c r="J75" s="271"/>
      <c r="K75" s="272"/>
    </row>
    <row r="76" s="1" customFormat="1" ht="17.25" customHeight="1">
      <c r="B76" s="270"/>
      <c r="C76" s="273" t="s">
        <v>304</v>
      </c>
      <c r="D76" s="273"/>
      <c r="E76" s="273"/>
      <c r="F76" s="273" t="s">
        <v>305</v>
      </c>
      <c r="G76" s="274"/>
      <c r="H76" s="273" t="s">
        <v>52</v>
      </c>
      <c r="I76" s="273" t="s">
        <v>55</v>
      </c>
      <c r="J76" s="273" t="s">
        <v>306</v>
      </c>
      <c r="K76" s="272"/>
    </row>
    <row r="77" s="1" customFormat="1" ht="17.25" customHeight="1">
      <c r="B77" s="270"/>
      <c r="C77" s="275" t="s">
        <v>307</v>
      </c>
      <c r="D77" s="275"/>
      <c r="E77" s="275"/>
      <c r="F77" s="276" t="s">
        <v>308</v>
      </c>
      <c r="G77" s="277"/>
      <c r="H77" s="275"/>
      <c r="I77" s="275"/>
      <c r="J77" s="275" t="s">
        <v>309</v>
      </c>
      <c r="K77" s="272"/>
    </row>
    <row r="78" s="1" customFormat="1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s="1" customFormat="1" ht="15" customHeight="1">
      <c r="B79" s="270"/>
      <c r="C79" s="258" t="s">
        <v>51</v>
      </c>
      <c r="D79" s="278"/>
      <c r="E79" s="278"/>
      <c r="F79" s="280" t="s">
        <v>310</v>
      </c>
      <c r="G79" s="279"/>
      <c r="H79" s="258" t="s">
        <v>311</v>
      </c>
      <c r="I79" s="258" t="s">
        <v>312</v>
      </c>
      <c r="J79" s="258">
        <v>20</v>
      </c>
      <c r="K79" s="272"/>
    </row>
    <row r="80" s="1" customFormat="1" ht="15" customHeight="1">
      <c r="B80" s="270"/>
      <c r="C80" s="258" t="s">
        <v>313</v>
      </c>
      <c r="D80" s="258"/>
      <c r="E80" s="258"/>
      <c r="F80" s="280" t="s">
        <v>310</v>
      </c>
      <c r="G80" s="279"/>
      <c r="H80" s="258" t="s">
        <v>314</v>
      </c>
      <c r="I80" s="258" t="s">
        <v>312</v>
      </c>
      <c r="J80" s="258">
        <v>120</v>
      </c>
      <c r="K80" s="272"/>
    </row>
    <row r="81" s="1" customFormat="1" ht="15" customHeight="1">
      <c r="B81" s="281"/>
      <c r="C81" s="258" t="s">
        <v>315</v>
      </c>
      <c r="D81" s="258"/>
      <c r="E81" s="258"/>
      <c r="F81" s="280" t="s">
        <v>316</v>
      </c>
      <c r="G81" s="279"/>
      <c r="H81" s="258" t="s">
        <v>317</v>
      </c>
      <c r="I81" s="258" t="s">
        <v>312</v>
      </c>
      <c r="J81" s="258">
        <v>50</v>
      </c>
      <c r="K81" s="272"/>
    </row>
    <row r="82" s="1" customFormat="1" ht="15" customHeight="1">
      <c r="B82" s="281"/>
      <c r="C82" s="258" t="s">
        <v>318</v>
      </c>
      <c r="D82" s="258"/>
      <c r="E82" s="258"/>
      <c r="F82" s="280" t="s">
        <v>310</v>
      </c>
      <c r="G82" s="279"/>
      <c r="H82" s="258" t="s">
        <v>319</v>
      </c>
      <c r="I82" s="258" t="s">
        <v>320</v>
      </c>
      <c r="J82" s="258"/>
      <c r="K82" s="272"/>
    </row>
    <row r="83" s="1" customFormat="1" ht="15" customHeight="1">
      <c r="B83" s="281"/>
      <c r="C83" s="282" t="s">
        <v>321</v>
      </c>
      <c r="D83" s="282"/>
      <c r="E83" s="282"/>
      <c r="F83" s="283" t="s">
        <v>316</v>
      </c>
      <c r="G83" s="282"/>
      <c r="H83" s="282" t="s">
        <v>322</v>
      </c>
      <c r="I83" s="282" t="s">
        <v>312</v>
      </c>
      <c r="J83" s="282">
        <v>15</v>
      </c>
      <c r="K83" s="272"/>
    </row>
    <row r="84" s="1" customFormat="1" ht="15" customHeight="1">
      <c r="B84" s="281"/>
      <c r="C84" s="282" t="s">
        <v>323</v>
      </c>
      <c r="D84" s="282"/>
      <c r="E84" s="282"/>
      <c r="F84" s="283" t="s">
        <v>316</v>
      </c>
      <c r="G84" s="282"/>
      <c r="H84" s="282" t="s">
        <v>324</v>
      </c>
      <c r="I84" s="282" t="s">
        <v>312</v>
      </c>
      <c r="J84" s="282">
        <v>15</v>
      </c>
      <c r="K84" s="272"/>
    </row>
    <row r="85" s="1" customFormat="1" ht="15" customHeight="1">
      <c r="B85" s="281"/>
      <c r="C85" s="282" t="s">
        <v>325</v>
      </c>
      <c r="D85" s="282"/>
      <c r="E85" s="282"/>
      <c r="F85" s="283" t="s">
        <v>316</v>
      </c>
      <c r="G85" s="282"/>
      <c r="H85" s="282" t="s">
        <v>326</v>
      </c>
      <c r="I85" s="282" t="s">
        <v>312</v>
      </c>
      <c r="J85" s="282">
        <v>20</v>
      </c>
      <c r="K85" s="272"/>
    </row>
    <row r="86" s="1" customFormat="1" ht="15" customHeight="1">
      <c r="B86" s="281"/>
      <c r="C86" s="282" t="s">
        <v>327</v>
      </c>
      <c r="D86" s="282"/>
      <c r="E86" s="282"/>
      <c r="F86" s="283" t="s">
        <v>316</v>
      </c>
      <c r="G86" s="282"/>
      <c r="H86" s="282" t="s">
        <v>328</v>
      </c>
      <c r="I86" s="282" t="s">
        <v>312</v>
      </c>
      <c r="J86" s="282">
        <v>20</v>
      </c>
      <c r="K86" s="272"/>
    </row>
    <row r="87" s="1" customFormat="1" ht="15" customHeight="1">
      <c r="B87" s="281"/>
      <c r="C87" s="258" t="s">
        <v>329</v>
      </c>
      <c r="D87" s="258"/>
      <c r="E87" s="258"/>
      <c r="F87" s="280" t="s">
        <v>316</v>
      </c>
      <c r="G87" s="279"/>
      <c r="H87" s="258" t="s">
        <v>330</v>
      </c>
      <c r="I87" s="258" t="s">
        <v>312</v>
      </c>
      <c r="J87" s="258">
        <v>50</v>
      </c>
      <c r="K87" s="272"/>
    </row>
    <row r="88" s="1" customFormat="1" ht="15" customHeight="1">
      <c r="B88" s="281"/>
      <c r="C88" s="258" t="s">
        <v>331</v>
      </c>
      <c r="D88" s="258"/>
      <c r="E88" s="258"/>
      <c r="F88" s="280" t="s">
        <v>316</v>
      </c>
      <c r="G88" s="279"/>
      <c r="H88" s="258" t="s">
        <v>332</v>
      </c>
      <c r="I88" s="258" t="s">
        <v>312</v>
      </c>
      <c r="J88" s="258">
        <v>20</v>
      </c>
      <c r="K88" s="272"/>
    </row>
    <row r="89" s="1" customFormat="1" ht="15" customHeight="1">
      <c r="B89" s="281"/>
      <c r="C89" s="258" t="s">
        <v>333</v>
      </c>
      <c r="D89" s="258"/>
      <c r="E89" s="258"/>
      <c r="F89" s="280" t="s">
        <v>316</v>
      </c>
      <c r="G89" s="279"/>
      <c r="H89" s="258" t="s">
        <v>334</v>
      </c>
      <c r="I89" s="258" t="s">
        <v>312</v>
      </c>
      <c r="J89" s="258">
        <v>20</v>
      </c>
      <c r="K89" s="272"/>
    </row>
    <row r="90" s="1" customFormat="1" ht="15" customHeight="1">
      <c r="B90" s="281"/>
      <c r="C90" s="258" t="s">
        <v>335</v>
      </c>
      <c r="D90" s="258"/>
      <c r="E90" s="258"/>
      <c r="F90" s="280" t="s">
        <v>316</v>
      </c>
      <c r="G90" s="279"/>
      <c r="H90" s="258" t="s">
        <v>336</v>
      </c>
      <c r="I90" s="258" t="s">
        <v>312</v>
      </c>
      <c r="J90" s="258">
        <v>50</v>
      </c>
      <c r="K90" s="272"/>
    </row>
    <row r="91" s="1" customFormat="1" ht="15" customHeight="1">
      <c r="B91" s="281"/>
      <c r="C91" s="258" t="s">
        <v>337</v>
      </c>
      <c r="D91" s="258"/>
      <c r="E91" s="258"/>
      <c r="F91" s="280" t="s">
        <v>316</v>
      </c>
      <c r="G91" s="279"/>
      <c r="H91" s="258" t="s">
        <v>337</v>
      </c>
      <c r="I91" s="258" t="s">
        <v>312</v>
      </c>
      <c r="J91" s="258">
        <v>50</v>
      </c>
      <c r="K91" s="272"/>
    </row>
    <row r="92" s="1" customFormat="1" ht="15" customHeight="1">
      <c r="B92" s="281"/>
      <c r="C92" s="258" t="s">
        <v>338</v>
      </c>
      <c r="D92" s="258"/>
      <c r="E92" s="258"/>
      <c r="F92" s="280" t="s">
        <v>316</v>
      </c>
      <c r="G92" s="279"/>
      <c r="H92" s="258" t="s">
        <v>339</v>
      </c>
      <c r="I92" s="258" t="s">
        <v>312</v>
      </c>
      <c r="J92" s="258">
        <v>255</v>
      </c>
      <c r="K92" s="272"/>
    </row>
    <row r="93" s="1" customFormat="1" ht="15" customHeight="1">
      <c r="B93" s="281"/>
      <c r="C93" s="258" t="s">
        <v>340</v>
      </c>
      <c r="D93" s="258"/>
      <c r="E93" s="258"/>
      <c r="F93" s="280" t="s">
        <v>310</v>
      </c>
      <c r="G93" s="279"/>
      <c r="H93" s="258" t="s">
        <v>341</v>
      </c>
      <c r="I93" s="258" t="s">
        <v>342</v>
      </c>
      <c r="J93" s="258"/>
      <c r="K93" s="272"/>
    </row>
    <row r="94" s="1" customFormat="1" ht="15" customHeight="1">
      <c r="B94" s="281"/>
      <c r="C94" s="258" t="s">
        <v>343</v>
      </c>
      <c r="D94" s="258"/>
      <c r="E94" s="258"/>
      <c r="F94" s="280" t="s">
        <v>310</v>
      </c>
      <c r="G94" s="279"/>
      <c r="H94" s="258" t="s">
        <v>344</v>
      </c>
      <c r="I94" s="258" t="s">
        <v>345</v>
      </c>
      <c r="J94" s="258"/>
      <c r="K94" s="272"/>
    </row>
    <row r="95" s="1" customFormat="1" ht="15" customHeight="1">
      <c r="B95" s="281"/>
      <c r="C95" s="258" t="s">
        <v>346</v>
      </c>
      <c r="D95" s="258"/>
      <c r="E95" s="258"/>
      <c r="F95" s="280" t="s">
        <v>310</v>
      </c>
      <c r="G95" s="279"/>
      <c r="H95" s="258" t="s">
        <v>346</v>
      </c>
      <c r="I95" s="258" t="s">
        <v>345</v>
      </c>
      <c r="J95" s="258"/>
      <c r="K95" s="272"/>
    </row>
    <row r="96" s="1" customFormat="1" ht="15" customHeight="1">
      <c r="B96" s="281"/>
      <c r="C96" s="258" t="s">
        <v>36</v>
      </c>
      <c r="D96" s="258"/>
      <c r="E96" s="258"/>
      <c r="F96" s="280" t="s">
        <v>310</v>
      </c>
      <c r="G96" s="279"/>
      <c r="H96" s="258" t="s">
        <v>347</v>
      </c>
      <c r="I96" s="258" t="s">
        <v>345</v>
      </c>
      <c r="J96" s="258"/>
      <c r="K96" s="272"/>
    </row>
    <row r="97" s="1" customFormat="1" ht="15" customHeight="1">
      <c r="B97" s="281"/>
      <c r="C97" s="258" t="s">
        <v>46</v>
      </c>
      <c r="D97" s="258"/>
      <c r="E97" s="258"/>
      <c r="F97" s="280" t="s">
        <v>310</v>
      </c>
      <c r="G97" s="279"/>
      <c r="H97" s="258" t="s">
        <v>348</v>
      </c>
      <c r="I97" s="258" t="s">
        <v>345</v>
      </c>
      <c r="J97" s="258"/>
      <c r="K97" s="272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="1" customFormat="1" ht="45" customHeight="1">
      <c r="B102" s="270"/>
      <c r="C102" s="271" t="s">
        <v>349</v>
      </c>
      <c r="D102" s="271"/>
      <c r="E102" s="271"/>
      <c r="F102" s="271"/>
      <c r="G102" s="271"/>
      <c r="H102" s="271"/>
      <c r="I102" s="271"/>
      <c r="J102" s="271"/>
      <c r="K102" s="272"/>
    </row>
    <row r="103" s="1" customFormat="1" ht="17.25" customHeight="1">
      <c r="B103" s="270"/>
      <c r="C103" s="273" t="s">
        <v>304</v>
      </c>
      <c r="D103" s="273"/>
      <c r="E103" s="273"/>
      <c r="F103" s="273" t="s">
        <v>305</v>
      </c>
      <c r="G103" s="274"/>
      <c r="H103" s="273" t="s">
        <v>52</v>
      </c>
      <c r="I103" s="273" t="s">
        <v>55</v>
      </c>
      <c r="J103" s="273" t="s">
        <v>306</v>
      </c>
      <c r="K103" s="272"/>
    </row>
    <row r="104" s="1" customFormat="1" ht="17.25" customHeight="1">
      <c r="B104" s="270"/>
      <c r="C104" s="275" t="s">
        <v>307</v>
      </c>
      <c r="D104" s="275"/>
      <c r="E104" s="275"/>
      <c r="F104" s="276" t="s">
        <v>308</v>
      </c>
      <c r="G104" s="277"/>
      <c r="H104" s="275"/>
      <c r="I104" s="275"/>
      <c r="J104" s="275" t="s">
        <v>309</v>
      </c>
      <c r="K104" s="272"/>
    </row>
    <row r="105" s="1" customFormat="1" ht="5.25" customHeight="1">
      <c r="B105" s="270"/>
      <c r="C105" s="273"/>
      <c r="D105" s="273"/>
      <c r="E105" s="273"/>
      <c r="F105" s="273"/>
      <c r="G105" s="289"/>
      <c r="H105" s="273"/>
      <c r="I105" s="273"/>
      <c r="J105" s="273"/>
      <c r="K105" s="272"/>
    </row>
    <row r="106" s="1" customFormat="1" ht="15" customHeight="1">
      <c r="B106" s="270"/>
      <c r="C106" s="258" t="s">
        <v>51</v>
      </c>
      <c r="D106" s="278"/>
      <c r="E106" s="278"/>
      <c r="F106" s="280" t="s">
        <v>310</v>
      </c>
      <c r="G106" s="289"/>
      <c r="H106" s="258" t="s">
        <v>350</v>
      </c>
      <c r="I106" s="258" t="s">
        <v>312</v>
      </c>
      <c r="J106" s="258">
        <v>20</v>
      </c>
      <c r="K106" s="272"/>
    </row>
    <row r="107" s="1" customFormat="1" ht="15" customHeight="1">
      <c r="B107" s="270"/>
      <c r="C107" s="258" t="s">
        <v>313</v>
      </c>
      <c r="D107" s="258"/>
      <c r="E107" s="258"/>
      <c r="F107" s="280" t="s">
        <v>310</v>
      </c>
      <c r="G107" s="258"/>
      <c r="H107" s="258" t="s">
        <v>350</v>
      </c>
      <c r="I107" s="258" t="s">
        <v>312</v>
      </c>
      <c r="J107" s="258">
        <v>120</v>
      </c>
      <c r="K107" s="272"/>
    </row>
    <row r="108" s="1" customFormat="1" ht="15" customHeight="1">
      <c r="B108" s="281"/>
      <c r="C108" s="258" t="s">
        <v>315</v>
      </c>
      <c r="D108" s="258"/>
      <c r="E108" s="258"/>
      <c r="F108" s="280" t="s">
        <v>316</v>
      </c>
      <c r="G108" s="258"/>
      <c r="H108" s="258" t="s">
        <v>350</v>
      </c>
      <c r="I108" s="258" t="s">
        <v>312</v>
      </c>
      <c r="J108" s="258">
        <v>50</v>
      </c>
      <c r="K108" s="272"/>
    </row>
    <row r="109" s="1" customFormat="1" ht="15" customHeight="1">
      <c r="B109" s="281"/>
      <c r="C109" s="258" t="s">
        <v>318</v>
      </c>
      <c r="D109" s="258"/>
      <c r="E109" s="258"/>
      <c r="F109" s="280" t="s">
        <v>310</v>
      </c>
      <c r="G109" s="258"/>
      <c r="H109" s="258" t="s">
        <v>350</v>
      </c>
      <c r="I109" s="258" t="s">
        <v>320</v>
      </c>
      <c r="J109" s="258"/>
      <c r="K109" s="272"/>
    </row>
    <row r="110" s="1" customFormat="1" ht="15" customHeight="1">
      <c r="B110" s="281"/>
      <c r="C110" s="258" t="s">
        <v>329</v>
      </c>
      <c r="D110" s="258"/>
      <c r="E110" s="258"/>
      <c r="F110" s="280" t="s">
        <v>316</v>
      </c>
      <c r="G110" s="258"/>
      <c r="H110" s="258" t="s">
        <v>350</v>
      </c>
      <c r="I110" s="258" t="s">
        <v>312</v>
      </c>
      <c r="J110" s="258">
        <v>50</v>
      </c>
      <c r="K110" s="272"/>
    </row>
    <row r="111" s="1" customFormat="1" ht="15" customHeight="1">
      <c r="B111" s="281"/>
      <c r="C111" s="258" t="s">
        <v>337</v>
      </c>
      <c r="D111" s="258"/>
      <c r="E111" s="258"/>
      <c r="F111" s="280" t="s">
        <v>316</v>
      </c>
      <c r="G111" s="258"/>
      <c r="H111" s="258" t="s">
        <v>350</v>
      </c>
      <c r="I111" s="258" t="s">
        <v>312</v>
      </c>
      <c r="J111" s="258">
        <v>50</v>
      </c>
      <c r="K111" s="272"/>
    </row>
    <row r="112" s="1" customFormat="1" ht="15" customHeight="1">
      <c r="B112" s="281"/>
      <c r="C112" s="258" t="s">
        <v>335</v>
      </c>
      <c r="D112" s="258"/>
      <c r="E112" s="258"/>
      <c r="F112" s="280" t="s">
        <v>316</v>
      </c>
      <c r="G112" s="258"/>
      <c r="H112" s="258" t="s">
        <v>350</v>
      </c>
      <c r="I112" s="258" t="s">
        <v>312</v>
      </c>
      <c r="J112" s="258">
        <v>50</v>
      </c>
      <c r="K112" s="272"/>
    </row>
    <row r="113" s="1" customFormat="1" ht="15" customHeight="1">
      <c r="B113" s="281"/>
      <c r="C113" s="258" t="s">
        <v>51</v>
      </c>
      <c r="D113" s="258"/>
      <c r="E113" s="258"/>
      <c r="F113" s="280" t="s">
        <v>310</v>
      </c>
      <c r="G113" s="258"/>
      <c r="H113" s="258" t="s">
        <v>351</v>
      </c>
      <c r="I113" s="258" t="s">
        <v>312</v>
      </c>
      <c r="J113" s="258">
        <v>20</v>
      </c>
      <c r="K113" s="272"/>
    </row>
    <row r="114" s="1" customFormat="1" ht="15" customHeight="1">
      <c r="B114" s="281"/>
      <c r="C114" s="258" t="s">
        <v>352</v>
      </c>
      <c r="D114" s="258"/>
      <c r="E114" s="258"/>
      <c r="F114" s="280" t="s">
        <v>310</v>
      </c>
      <c r="G114" s="258"/>
      <c r="H114" s="258" t="s">
        <v>353</v>
      </c>
      <c r="I114" s="258" t="s">
        <v>312</v>
      </c>
      <c r="J114" s="258">
        <v>120</v>
      </c>
      <c r="K114" s="272"/>
    </row>
    <row r="115" s="1" customFormat="1" ht="15" customHeight="1">
      <c r="B115" s="281"/>
      <c r="C115" s="258" t="s">
        <v>36</v>
      </c>
      <c r="D115" s="258"/>
      <c r="E115" s="258"/>
      <c r="F115" s="280" t="s">
        <v>310</v>
      </c>
      <c r="G115" s="258"/>
      <c r="H115" s="258" t="s">
        <v>354</v>
      </c>
      <c r="I115" s="258" t="s">
        <v>345</v>
      </c>
      <c r="J115" s="258"/>
      <c r="K115" s="272"/>
    </row>
    <row r="116" s="1" customFormat="1" ht="15" customHeight="1">
      <c r="B116" s="281"/>
      <c r="C116" s="258" t="s">
        <v>46</v>
      </c>
      <c r="D116" s="258"/>
      <c r="E116" s="258"/>
      <c r="F116" s="280" t="s">
        <v>310</v>
      </c>
      <c r="G116" s="258"/>
      <c r="H116" s="258" t="s">
        <v>355</v>
      </c>
      <c r="I116" s="258" t="s">
        <v>345</v>
      </c>
      <c r="J116" s="258"/>
      <c r="K116" s="272"/>
    </row>
    <row r="117" s="1" customFormat="1" ht="15" customHeight="1">
      <c r="B117" s="281"/>
      <c r="C117" s="258" t="s">
        <v>55</v>
      </c>
      <c r="D117" s="258"/>
      <c r="E117" s="258"/>
      <c r="F117" s="280" t="s">
        <v>310</v>
      </c>
      <c r="G117" s="258"/>
      <c r="H117" s="258" t="s">
        <v>356</v>
      </c>
      <c r="I117" s="258" t="s">
        <v>357</v>
      </c>
      <c r="J117" s="258"/>
      <c r="K117" s="272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55"/>
      <c r="D119" s="255"/>
      <c r="E119" s="255"/>
      <c r="F119" s="292"/>
      <c r="G119" s="255"/>
      <c r="H119" s="255"/>
      <c r="I119" s="255"/>
      <c r="J119" s="255"/>
      <c r="K119" s="291"/>
    </row>
    <row r="120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="1" customFormat="1" ht="45" customHeight="1">
      <c r="B122" s="296"/>
      <c r="C122" s="249" t="s">
        <v>358</v>
      </c>
      <c r="D122" s="249"/>
      <c r="E122" s="249"/>
      <c r="F122" s="249"/>
      <c r="G122" s="249"/>
      <c r="H122" s="249"/>
      <c r="I122" s="249"/>
      <c r="J122" s="249"/>
      <c r="K122" s="297"/>
    </row>
    <row r="123" s="1" customFormat="1" ht="17.25" customHeight="1">
      <c r="B123" s="298"/>
      <c r="C123" s="273" t="s">
        <v>304</v>
      </c>
      <c r="D123" s="273"/>
      <c r="E123" s="273"/>
      <c r="F123" s="273" t="s">
        <v>305</v>
      </c>
      <c r="G123" s="274"/>
      <c r="H123" s="273" t="s">
        <v>52</v>
      </c>
      <c r="I123" s="273" t="s">
        <v>55</v>
      </c>
      <c r="J123" s="273" t="s">
        <v>306</v>
      </c>
      <c r="K123" s="299"/>
    </row>
    <row r="124" s="1" customFormat="1" ht="17.25" customHeight="1">
      <c r="B124" s="298"/>
      <c r="C124" s="275" t="s">
        <v>307</v>
      </c>
      <c r="D124" s="275"/>
      <c r="E124" s="275"/>
      <c r="F124" s="276" t="s">
        <v>308</v>
      </c>
      <c r="G124" s="277"/>
      <c r="H124" s="275"/>
      <c r="I124" s="275"/>
      <c r="J124" s="275" t="s">
        <v>309</v>
      </c>
      <c r="K124" s="299"/>
    </row>
    <row r="125" s="1" customFormat="1" ht="5.25" customHeight="1">
      <c r="B125" s="300"/>
      <c r="C125" s="278"/>
      <c r="D125" s="278"/>
      <c r="E125" s="278"/>
      <c r="F125" s="278"/>
      <c r="G125" s="258"/>
      <c r="H125" s="278"/>
      <c r="I125" s="278"/>
      <c r="J125" s="278"/>
      <c r="K125" s="301"/>
    </row>
    <row r="126" s="1" customFormat="1" ht="15" customHeight="1">
      <c r="B126" s="300"/>
      <c r="C126" s="258" t="s">
        <v>313</v>
      </c>
      <c r="D126" s="278"/>
      <c r="E126" s="278"/>
      <c r="F126" s="280" t="s">
        <v>310</v>
      </c>
      <c r="G126" s="258"/>
      <c r="H126" s="258" t="s">
        <v>350</v>
      </c>
      <c r="I126" s="258" t="s">
        <v>312</v>
      </c>
      <c r="J126" s="258">
        <v>120</v>
      </c>
      <c r="K126" s="302"/>
    </row>
    <row r="127" s="1" customFormat="1" ht="15" customHeight="1">
      <c r="B127" s="300"/>
      <c r="C127" s="258" t="s">
        <v>359</v>
      </c>
      <c r="D127" s="258"/>
      <c r="E127" s="258"/>
      <c r="F127" s="280" t="s">
        <v>310</v>
      </c>
      <c r="G127" s="258"/>
      <c r="H127" s="258" t="s">
        <v>360</v>
      </c>
      <c r="I127" s="258" t="s">
        <v>312</v>
      </c>
      <c r="J127" s="258" t="s">
        <v>361</v>
      </c>
      <c r="K127" s="302"/>
    </row>
    <row r="128" s="1" customFormat="1" ht="15" customHeight="1">
      <c r="B128" s="300"/>
      <c r="C128" s="258" t="s">
        <v>258</v>
      </c>
      <c r="D128" s="258"/>
      <c r="E128" s="258"/>
      <c r="F128" s="280" t="s">
        <v>310</v>
      </c>
      <c r="G128" s="258"/>
      <c r="H128" s="258" t="s">
        <v>362</v>
      </c>
      <c r="I128" s="258" t="s">
        <v>312</v>
      </c>
      <c r="J128" s="258" t="s">
        <v>361</v>
      </c>
      <c r="K128" s="302"/>
    </row>
    <row r="129" s="1" customFormat="1" ht="15" customHeight="1">
      <c r="B129" s="300"/>
      <c r="C129" s="258" t="s">
        <v>321</v>
      </c>
      <c r="D129" s="258"/>
      <c r="E129" s="258"/>
      <c r="F129" s="280" t="s">
        <v>316</v>
      </c>
      <c r="G129" s="258"/>
      <c r="H129" s="258" t="s">
        <v>322</v>
      </c>
      <c r="I129" s="258" t="s">
        <v>312</v>
      </c>
      <c r="J129" s="258">
        <v>15</v>
      </c>
      <c r="K129" s="302"/>
    </row>
    <row r="130" s="1" customFormat="1" ht="15" customHeight="1">
      <c r="B130" s="300"/>
      <c r="C130" s="282" t="s">
        <v>323</v>
      </c>
      <c r="D130" s="282"/>
      <c r="E130" s="282"/>
      <c r="F130" s="283" t="s">
        <v>316</v>
      </c>
      <c r="G130" s="282"/>
      <c r="H130" s="282" t="s">
        <v>324</v>
      </c>
      <c r="I130" s="282" t="s">
        <v>312</v>
      </c>
      <c r="J130" s="282">
        <v>15</v>
      </c>
      <c r="K130" s="302"/>
    </row>
    <row r="131" s="1" customFormat="1" ht="15" customHeight="1">
      <c r="B131" s="300"/>
      <c r="C131" s="282" t="s">
        <v>325</v>
      </c>
      <c r="D131" s="282"/>
      <c r="E131" s="282"/>
      <c r="F131" s="283" t="s">
        <v>316</v>
      </c>
      <c r="G131" s="282"/>
      <c r="H131" s="282" t="s">
        <v>326</v>
      </c>
      <c r="I131" s="282" t="s">
        <v>312</v>
      </c>
      <c r="J131" s="282">
        <v>20</v>
      </c>
      <c r="K131" s="302"/>
    </row>
    <row r="132" s="1" customFormat="1" ht="15" customHeight="1">
      <c r="B132" s="300"/>
      <c r="C132" s="282" t="s">
        <v>327</v>
      </c>
      <c r="D132" s="282"/>
      <c r="E132" s="282"/>
      <c r="F132" s="283" t="s">
        <v>316</v>
      </c>
      <c r="G132" s="282"/>
      <c r="H132" s="282" t="s">
        <v>328</v>
      </c>
      <c r="I132" s="282" t="s">
        <v>312</v>
      </c>
      <c r="J132" s="282">
        <v>20</v>
      </c>
      <c r="K132" s="302"/>
    </row>
    <row r="133" s="1" customFormat="1" ht="15" customHeight="1">
      <c r="B133" s="300"/>
      <c r="C133" s="258" t="s">
        <v>315</v>
      </c>
      <c r="D133" s="258"/>
      <c r="E133" s="258"/>
      <c r="F133" s="280" t="s">
        <v>316</v>
      </c>
      <c r="G133" s="258"/>
      <c r="H133" s="258" t="s">
        <v>350</v>
      </c>
      <c r="I133" s="258" t="s">
        <v>312</v>
      </c>
      <c r="J133" s="258">
        <v>50</v>
      </c>
      <c r="K133" s="302"/>
    </row>
    <row r="134" s="1" customFormat="1" ht="15" customHeight="1">
      <c r="B134" s="300"/>
      <c r="C134" s="258" t="s">
        <v>329</v>
      </c>
      <c r="D134" s="258"/>
      <c r="E134" s="258"/>
      <c r="F134" s="280" t="s">
        <v>316</v>
      </c>
      <c r="G134" s="258"/>
      <c r="H134" s="258" t="s">
        <v>350</v>
      </c>
      <c r="I134" s="258" t="s">
        <v>312</v>
      </c>
      <c r="J134" s="258">
        <v>50</v>
      </c>
      <c r="K134" s="302"/>
    </row>
    <row r="135" s="1" customFormat="1" ht="15" customHeight="1">
      <c r="B135" s="300"/>
      <c r="C135" s="258" t="s">
        <v>335</v>
      </c>
      <c r="D135" s="258"/>
      <c r="E135" s="258"/>
      <c r="F135" s="280" t="s">
        <v>316</v>
      </c>
      <c r="G135" s="258"/>
      <c r="H135" s="258" t="s">
        <v>350</v>
      </c>
      <c r="I135" s="258" t="s">
        <v>312</v>
      </c>
      <c r="J135" s="258">
        <v>50</v>
      </c>
      <c r="K135" s="302"/>
    </row>
    <row r="136" s="1" customFormat="1" ht="15" customHeight="1">
      <c r="B136" s="300"/>
      <c r="C136" s="258" t="s">
        <v>337</v>
      </c>
      <c r="D136" s="258"/>
      <c r="E136" s="258"/>
      <c r="F136" s="280" t="s">
        <v>316</v>
      </c>
      <c r="G136" s="258"/>
      <c r="H136" s="258" t="s">
        <v>350</v>
      </c>
      <c r="I136" s="258" t="s">
        <v>312</v>
      </c>
      <c r="J136" s="258">
        <v>50</v>
      </c>
      <c r="K136" s="302"/>
    </row>
    <row r="137" s="1" customFormat="1" ht="15" customHeight="1">
      <c r="B137" s="300"/>
      <c r="C137" s="258" t="s">
        <v>338</v>
      </c>
      <c r="D137" s="258"/>
      <c r="E137" s="258"/>
      <c r="F137" s="280" t="s">
        <v>316</v>
      </c>
      <c r="G137" s="258"/>
      <c r="H137" s="258" t="s">
        <v>363</v>
      </c>
      <c r="I137" s="258" t="s">
        <v>312</v>
      </c>
      <c r="J137" s="258">
        <v>255</v>
      </c>
      <c r="K137" s="302"/>
    </row>
    <row r="138" s="1" customFormat="1" ht="15" customHeight="1">
      <c r="B138" s="300"/>
      <c r="C138" s="258" t="s">
        <v>340</v>
      </c>
      <c r="D138" s="258"/>
      <c r="E138" s="258"/>
      <c r="F138" s="280" t="s">
        <v>310</v>
      </c>
      <c r="G138" s="258"/>
      <c r="H138" s="258" t="s">
        <v>364</v>
      </c>
      <c r="I138" s="258" t="s">
        <v>342</v>
      </c>
      <c r="J138" s="258"/>
      <c r="K138" s="302"/>
    </row>
    <row r="139" s="1" customFormat="1" ht="15" customHeight="1">
      <c r="B139" s="300"/>
      <c r="C139" s="258" t="s">
        <v>343</v>
      </c>
      <c r="D139" s="258"/>
      <c r="E139" s="258"/>
      <c r="F139" s="280" t="s">
        <v>310</v>
      </c>
      <c r="G139" s="258"/>
      <c r="H139" s="258" t="s">
        <v>365</v>
      </c>
      <c r="I139" s="258" t="s">
        <v>345</v>
      </c>
      <c r="J139" s="258"/>
      <c r="K139" s="302"/>
    </row>
    <row r="140" s="1" customFormat="1" ht="15" customHeight="1">
      <c r="B140" s="300"/>
      <c r="C140" s="258" t="s">
        <v>346</v>
      </c>
      <c r="D140" s="258"/>
      <c r="E140" s="258"/>
      <c r="F140" s="280" t="s">
        <v>310</v>
      </c>
      <c r="G140" s="258"/>
      <c r="H140" s="258" t="s">
        <v>346</v>
      </c>
      <c r="I140" s="258" t="s">
        <v>345</v>
      </c>
      <c r="J140" s="258"/>
      <c r="K140" s="302"/>
    </row>
    <row r="141" s="1" customFormat="1" ht="15" customHeight="1">
      <c r="B141" s="300"/>
      <c r="C141" s="258" t="s">
        <v>36</v>
      </c>
      <c r="D141" s="258"/>
      <c r="E141" s="258"/>
      <c r="F141" s="280" t="s">
        <v>310</v>
      </c>
      <c r="G141" s="258"/>
      <c r="H141" s="258" t="s">
        <v>366</v>
      </c>
      <c r="I141" s="258" t="s">
        <v>345</v>
      </c>
      <c r="J141" s="258"/>
      <c r="K141" s="302"/>
    </row>
    <row r="142" s="1" customFormat="1" ht="15" customHeight="1">
      <c r="B142" s="300"/>
      <c r="C142" s="258" t="s">
        <v>367</v>
      </c>
      <c r="D142" s="258"/>
      <c r="E142" s="258"/>
      <c r="F142" s="280" t="s">
        <v>310</v>
      </c>
      <c r="G142" s="258"/>
      <c r="H142" s="258" t="s">
        <v>368</v>
      </c>
      <c r="I142" s="258" t="s">
        <v>345</v>
      </c>
      <c r="J142" s="258"/>
      <c r="K142" s="302"/>
    </row>
    <row r="143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="1" customFormat="1" ht="18.75" customHeight="1">
      <c r="B144" s="255"/>
      <c r="C144" s="255"/>
      <c r="D144" s="255"/>
      <c r="E144" s="255"/>
      <c r="F144" s="292"/>
      <c r="G144" s="255"/>
      <c r="H144" s="255"/>
      <c r="I144" s="255"/>
      <c r="J144" s="255"/>
      <c r="K144" s="255"/>
    </row>
    <row r="145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="1" customFormat="1" ht="45" customHeight="1">
      <c r="B147" s="270"/>
      <c r="C147" s="271" t="s">
        <v>369</v>
      </c>
      <c r="D147" s="271"/>
      <c r="E147" s="271"/>
      <c r="F147" s="271"/>
      <c r="G147" s="271"/>
      <c r="H147" s="271"/>
      <c r="I147" s="271"/>
      <c r="J147" s="271"/>
      <c r="K147" s="272"/>
    </row>
    <row r="148" s="1" customFormat="1" ht="17.25" customHeight="1">
      <c r="B148" s="270"/>
      <c r="C148" s="273" t="s">
        <v>304</v>
      </c>
      <c r="D148" s="273"/>
      <c r="E148" s="273"/>
      <c r="F148" s="273" t="s">
        <v>305</v>
      </c>
      <c r="G148" s="274"/>
      <c r="H148" s="273" t="s">
        <v>52</v>
      </c>
      <c r="I148" s="273" t="s">
        <v>55</v>
      </c>
      <c r="J148" s="273" t="s">
        <v>306</v>
      </c>
      <c r="K148" s="272"/>
    </row>
    <row r="149" s="1" customFormat="1" ht="17.25" customHeight="1">
      <c r="B149" s="270"/>
      <c r="C149" s="275" t="s">
        <v>307</v>
      </c>
      <c r="D149" s="275"/>
      <c r="E149" s="275"/>
      <c r="F149" s="276" t="s">
        <v>308</v>
      </c>
      <c r="G149" s="277"/>
      <c r="H149" s="275"/>
      <c r="I149" s="275"/>
      <c r="J149" s="275" t="s">
        <v>309</v>
      </c>
      <c r="K149" s="272"/>
    </row>
    <row r="150" s="1" customFormat="1" ht="5.25" customHeight="1">
      <c r="B150" s="281"/>
      <c r="C150" s="278"/>
      <c r="D150" s="278"/>
      <c r="E150" s="278"/>
      <c r="F150" s="278"/>
      <c r="G150" s="279"/>
      <c r="H150" s="278"/>
      <c r="I150" s="278"/>
      <c r="J150" s="278"/>
      <c r="K150" s="302"/>
    </row>
    <row r="151" s="1" customFormat="1" ht="15" customHeight="1">
      <c r="B151" s="281"/>
      <c r="C151" s="306" t="s">
        <v>313</v>
      </c>
      <c r="D151" s="258"/>
      <c r="E151" s="258"/>
      <c r="F151" s="307" t="s">
        <v>310</v>
      </c>
      <c r="G151" s="258"/>
      <c r="H151" s="306" t="s">
        <v>350</v>
      </c>
      <c r="I151" s="306" t="s">
        <v>312</v>
      </c>
      <c r="J151" s="306">
        <v>120</v>
      </c>
      <c r="K151" s="302"/>
    </row>
    <row r="152" s="1" customFormat="1" ht="15" customHeight="1">
      <c r="B152" s="281"/>
      <c r="C152" s="306" t="s">
        <v>359</v>
      </c>
      <c r="D152" s="258"/>
      <c r="E152" s="258"/>
      <c r="F152" s="307" t="s">
        <v>310</v>
      </c>
      <c r="G152" s="258"/>
      <c r="H152" s="306" t="s">
        <v>370</v>
      </c>
      <c r="I152" s="306" t="s">
        <v>312</v>
      </c>
      <c r="J152" s="306" t="s">
        <v>361</v>
      </c>
      <c r="K152" s="302"/>
    </row>
    <row r="153" s="1" customFormat="1" ht="15" customHeight="1">
      <c r="B153" s="281"/>
      <c r="C153" s="306" t="s">
        <v>258</v>
      </c>
      <c r="D153" s="258"/>
      <c r="E153" s="258"/>
      <c r="F153" s="307" t="s">
        <v>310</v>
      </c>
      <c r="G153" s="258"/>
      <c r="H153" s="306" t="s">
        <v>371</v>
      </c>
      <c r="I153" s="306" t="s">
        <v>312</v>
      </c>
      <c r="J153" s="306" t="s">
        <v>361</v>
      </c>
      <c r="K153" s="302"/>
    </row>
    <row r="154" s="1" customFormat="1" ht="15" customHeight="1">
      <c r="B154" s="281"/>
      <c r="C154" s="306" t="s">
        <v>315</v>
      </c>
      <c r="D154" s="258"/>
      <c r="E154" s="258"/>
      <c r="F154" s="307" t="s">
        <v>316</v>
      </c>
      <c r="G154" s="258"/>
      <c r="H154" s="306" t="s">
        <v>350</v>
      </c>
      <c r="I154" s="306" t="s">
        <v>312</v>
      </c>
      <c r="J154" s="306">
        <v>50</v>
      </c>
      <c r="K154" s="302"/>
    </row>
    <row r="155" s="1" customFormat="1" ht="15" customHeight="1">
      <c r="B155" s="281"/>
      <c r="C155" s="306" t="s">
        <v>318</v>
      </c>
      <c r="D155" s="258"/>
      <c r="E155" s="258"/>
      <c r="F155" s="307" t="s">
        <v>310</v>
      </c>
      <c r="G155" s="258"/>
      <c r="H155" s="306" t="s">
        <v>350</v>
      </c>
      <c r="I155" s="306" t="s">
        <v>320</v>
      </c>
      <c r="J155" s="306"/>
      <c r="K155" s="302"/>
    </row>
    <row r="156" s="1" customFormat="1" ht="15" customHeight="1">
      <c r="B156" s="281"/>
      <c r="C156" s="306" t="s">
        <v>329</v>
      </c>
      <c r="D156" s="258"/>
      <c r="E156" s="258"/>
      <c r="F156" s="307" t="s">
        <v>316</v>
      </c>
      <c r="G156" s="258"/>
      <c r="H156" s="306" t="s">
        <v>350</v>
      </c>
      <c r="I156" s="306" t="s">
        <v>312</v>
      </c>
      <c r="J156" s="306">
        <v>50</v>
      </c>
      <c r="K156" s="302"/>
    </row>
    <row r="157" s="1" customFormat="1" ht="15" customHeight="1">
      <c r="B157" s="281"/>
      <c r="C157" s="306" t="s">
        <v>337</v>
      </c>
      <c r="D157" s="258"/>
      <c r="E157" s="258"/>
      <c r="F157" s="307" t="s">
        <v>316</v>
      </c>
      <c r="G157" s="258"/>
      <c r="H157" s="306" t="s">
        <v>350</v>
      </c>
      <c r="I157" s="306" t="s">
        <v>312</v>
      </c>
      <c r="J157" s="306">
        <v>50</v>
      </c>
      <c r="K157" s="302"/>
    </row>
    <row r="158" s="1" customFormat="1" ht="15" customHeight="1">
      <c r="B158" s="281"/>
      <c r="C158" s="306" t="s">
        <v>335</v>
      </c>
      <c r="D158" s="258"/>
      <c r="E158" s="258"/>
      <c r="F158" s="307" t="s">
        <v>316</v>
      </c>
      <c r="G158" s="258"/>
      <c r="H158" s="306" t="s">
        <v>350</v>
      </c>
      <c r="I158" s="306" t="s">
        <v>312</v>
      </c>
      <c r="J158" s="306">
        <v>50</v>
      </c>
      <c r="K158" s="302"/>
    </row>
    <row r="159" s="1" customFormat="1" ht="15" customHeight="1">
      <c r="B159" s="281"/>
      <c r="C159" s="306" t="s">
        <v>83</v>
      </c>
      <c r="D159" s="258"/>
      <c r="E159" s="258"/>
      <c r="F159" s="307" t="s">
        <v>310</v>
      </c>
      <c r="G159" s="258"/>
      <c r="H159" s="306" t="s">
        <v>372</v>
      </c>
      <c r="I159" s="306" t="s">
        <v>312</v>
      </c>
      <c r="J159" s="306" t="s">
        <v>373</v>
      </c>
      <c r="K159" s="302"/>
    </row>
    <row r="160" s="1" customFormat="1" ht="15" customHeight="1">
      <c r="B160" s="281"/>
      <c r="C160" s="306" t="s">
        <v>374</v>
      </c>
      <c r="D160" s="258"/>
      <c r="E160" s="258"/>
      <c r="F160" s="307" t="s">
        <v>310</v>
      </c>
      <c r="G160" s="258"/>
      <c r="H160" s="306" t="s">
        <v>375</v>
      </c>
      <c r="I160" s="306" t="s">
        <v>345</v>
      </c>
      <c r="J160" s="306"/>
      <c r="K160" s="302"/>
    </row>
    <row r="161" s="1" customFormat="1" ht="15" customHeight="1">
      <c r="B161" s="308"/>
      <c r="C161" s="290"/>
      <c r="D161" s="290"/>
      <c r="E161" s="290"/>
      <c r="F161" s="290"/>
      <c r="G161" s="290"/>
      <c r="H161" s="290"/>
      <c r="I161" s="290"/>
      <c r="J161" s="290"/>
      <c r="K161" s="309"/>
    </row>
    <row r="162" s="1" customFormat="1" ht="18.75" customHeight="1">
      <c r="B162" s="255"/>
      <c r="C162" s="258"/>
      <c r="D162" s="258"/>
      <c r="E162" s="258"/>
      <c r="F162" s="280"/>
      <c r="G162" s="258"/>
      <c r="H162" s="258"/>
      <c r="I162" s="258"/>
      <c r="J162" s="258"/>
      <c r="K162" s="255"/>
    </row>
    <row r="163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="1" customFormat="1" ht="45" customHeight="1">
      <c r="B165" s="248"/>
      <c r="C165" s="249" t="s">
        <v>376</v>
      </c>
      <c r="D165" s="249"/>
      <c r="E165" s="249"/>
      <c r="F165" s="249"/>
      <c r="G165" s="249"/>
      <c r="H165" s="249"/>
      <c r="I165" s="249"/>
      <c r="J165" s="249"/>
      <c r="K165" s="250"/>
    </row>
    <row r="166" s="1" customFormat="1" ht="17.25" customHeight="1">
      <c r="B166" s="248"/>
      <c r="C166" s="273" t="s">
        <v>304</v>
      </c>
      <c r="D166" s="273"/>
      <c r="E166" s="273"/>
      <c r="F166" s="273" t="s">
        <v>305</v>
      </c>
      <c r="G166" s="310"/>
      <c r="H166" s="311" t="s">
        <v>52</v>
      </c>
      <c r="I166" s="311" t="s">
        <v>55</v>
      </c>
      <c r="J166" s="273" t="s">
        <v>306</v>
      </c>
      <c r="K166" s="250"/>
    </row>
    <row r="167" s="1" customFormat="1" ht="17.25" customHeight="1">
      <c r="B167" s="251"/>
      <c r="C167" s="275" t="s">
        <v>307</v>
      </c>
      <c r="D167" s="275"/>
      <c r="E167" s="275"/>
      <c r="F167" s="276" t="s">
        <v>308</v>
      </c>
      <c r="G167" s="312"/>
      <c r="H167" s="313"/>
      <c r="I167" s="313"/>
      <c r="J167" s="275" t="s">
        <v>309</v>
      </c>
      <c r="K167" s="253"/>
    </row>
    <row r="168" s="1" customFormat="1" ht="5.25" customHeight="1">
      <c r="B168" s="281"/>
      <c r="C168" s="278"/>
      <c r="D168" s="278"/>
      <c r="E168" s="278"/>
      <c r="F168" s="278"/>
      <c r="G168" s="279"/>
      <c r="H168" s="278"/>
      <c r="I168" s="278"/>
      <c r="J168" s="278"/>
      <c r="K168" s="302"/>
    </row>
    <row r="169" s="1" customFormat="1" ht="15" customHeight="1">
      <c r="B169" s="281"/>
      <c r="C169" s="258" t="s">
        <v>313</v>
      </c>
      <c r="D169" s="258"/>
      <c r="E169" s="258"/>
      <c r="F169" s="280" t="s">
        <v>310</v>
      </c>
      <c r="G169" s="258"/>
      <c r="H169" s="258" t="s">
        <v>350</v>
      </c>
      <c r="I169" s="258" t="s">
        <v>312</v>
      </c>
      <c r="J169" s="258">
        <v>120</v>
      </c>
      <c r="K169" s="302"/>
    </row>
    <row r="170" s="1" customFormat="1" ht="15" customHeight="1">
      <c r="B170" s="281"/>
      <c r="C170" s="258" t="s">
        <v>359</v>
      </c>
      <c r="D170" s="258"/>
      <c r="E170" s="258"/>
      <c r="F170" s="280" t="s">
        <v>310</v>
      </c>
      <c r="G170" s="258"/>
      <c r="H170" s="258" t="s">
        <v>360</v>
      </c>
      <c r="I170" s="258" t="s">
        <v>312</v>
      </c>
      <c r="J170" s="258" t="s">
        <v>361</v>
      </c>
      <c r="K170" s="302"/>
    </row>
    <row r="171" s="1" customFormat="1" ht="15" customHeight="1">
      <c r="B171" s="281"/>
      <c r="C171" s="258" t="s">
        <v>258</v>
      </c>
      <c r="D171" s="258"/>
      <c r="E171" s="258"/>
      <c r="F171" s="280" t="s">
        <v>310</v>
      </c>
      <c r="G171" s="258"/>
      <c r="H171" s="258" t="s">
        <v>377</v>
      </c>
      <c r="I171" s="258" t="s">
        <v>312</v>
      </c>
      <c r="J171" s="258" t="s">
        <v>361</v>
      </c>
      <c r="K171" s="302"/>
    </row>
    <row r="172" s="1" customFormat="1" ht="15" customHeight="1">
      <c r="B172" s="281"/>
      <c r="C172" s="258" t="s">
        <v>315</v>
      </c>
      <c r="D172" s="258"/>
      <c r="E172" s="258"/>
      <c r="F172" s="280" t="s">
        <v>316</v>
      </c>
      <c r="G172" s="258"/>
      <c r="H172" s="258" t="s">
        <v>377</v>
      </c>
      <c r="I172" s="258" t="s">
        <v>312</v>
      </c>
      <c r="J172" s="258">
        <v>50</v>
      </c>
      <c r="K172" s="302"/>
    </row>
    <row r="173" s="1" customFormat="1" ht="15" customHeight="1">
      <c r="B173" s="281"/>
      <c r="C173" s="258" t="s">
        <v>318</v>
      </c>
      <c r="D173" s="258"/>
      <c r="E173" s="258"/>
      <c r="F173" s="280" t="s">
        <v>310</v>
      </c>
      <c r="G173" s="258"/>
      <c r="H173" s="258" t="s">
        <v>377</v>
      </c>
      <c r="I173" s="258" t="s">
        <v>320</v>
      </c>
      <c r="J173" s="258"/>
      <c r="K173" s="302"/>
    </row>
    <row r="174" s="1" customFormat="1" ht="15" customHeight="1">
      <c r="B174" s="281"/>
      <c r="C174" s="258" t="s">
        <v>329</v>
      </c>
      <c r="D174" s="258"/>
      <c r="E174" s="258"/>
      <c r="F174" s="280" t="s">
        <v>316</v>
      </c>
      <c r="G174" s="258"/>
      <c r="H174" s="258" t="s">
        <v>377</v>
      </c>
      <c r="I174" s="258" t="s">
        <v>312</v>
      </c>
      <c r="J174" s="258">
        <v>50</v>
      </c>
      <c r="K174" s="302"/>
    </row>
    <row r="175" s="1" customFormat="1" ht="15" customHeight="1">
      <c r="B175" s="281"/>
      <c r="C175" s="258" t="s">
        <v>337</v>
      </c>
      <c r="D175" s="258"/>
      <c r="E175" s="258"/>
      <c r="F175" s="280" t="s">
        <v>316</v>
      </c>
      <c r="G175" s="258"/>
      <c r="H175" s="258" t="s">
        <v>377</v>
      </c>
      <c r="I175" s="258" t="s">
        <v>312</v>
      </c>
      <c r="J175" s="258">
        <v>50</v>
      </c>
      <c r="K175" s="302"/>
    </row>
    <row r="176" s="1" customFormat="1" ht="15" customHeight="1">
      <c r="B176" s="281"/>
      <c r="C176" s="258" t="s">
        <v>335</v>
      </c>
      <c r="D176" s="258"/>
      <c r="E176" s="258"/>
      <c r="F176" s="280" t="s">
        <v>316</v>
      </c>
      <c r="G176" s="258"/>
      <c r="H176" s="258" t="s">
        <v>377</v>
      </c>
      <c r="I176" s="258" t="s">
        <v>312</v>
      </c>
      <c r="J176" s="258">
        <v>50</v>
      </c>
      <c r="K176" s="302"/>
    </row>
    <row r="177" s="1" customFormat="1" ht="15" customHeight="1">
      <c r="B177" s="281"/>
      <c r="C177" s="258" t="s">
        <v>89</v>
      </c>
      <c r="D177" s="258"/>
      <c r="E177" s="258"/>
      <c r="F177" s="280" t="s">
        <v>310</v>
      </c>
      <c r="G177" s="258"/>
      <c r="H177" s="258" t="s">
        <v>378</v>
      </c>
      <c r="I177" s="258" t="s">
        <v>379</v>
      </c>
      <c r="J177" s="258"/>
      <c r="K177" s="302"/>
    </row>
    <row r="178" s="1" customFormat="1" ht="15" customHeight="1">
      <c r="B178" s="281"/>
      <c r="C178" s="258" t="s">
        <v>55</v>
      </c>
      <c r="D178" s="258"/>
      <c r="E178" s="258"/>
      <c r="F178" s="280" t="s">
        <v>310</v>
      </c>
      <c r="G178" s="258"/>
      <c r="H178" s="258" t="s">
        <v>380</v>
      </c>
      <c r="I178" s="258" t="s">
        <v>381</v>
      </c>
      <c r="J178" s="258">
        <v>1</v>
      </c>
      <c r="K178" s="302"/>
    </row>
    <row r="179" s="1" customFormat="1" ht="15" customHeight="1">
      <c r="B179" s="281"/>
      <c r="C179" s="258" t="s">
        <v>51</v>
      </c>
      <c r="D179" s="258"/>
      <c r="E179" s="258"/>
      <c r="F179" s="280" t="s">
        <v>310</v>
      </c>
      <c r="G179" s="258"/>
      <c r="H179" s="258" t="s">
        <v>382</v>
      </c>
      <c r="I179" s="258" t="s">
        <v>312</v>
      </c>
      <c r="J179" s="258">
        <v>20</v>
      </c>
      <c r="K179" s="302"/>
    </row>
    <row r="180" s="1" customFormat="1" ht="15" customHeight="1">
      <c r="B180" s="281"/>
      <c r="C180" s="258" t="s">
        <v>52</v>
      </c>
      <c r="D180" s="258"/>
      <c r="E180" s="258"/>
      <c r="F180" s="280" t="s">
        <v>310</v>
      </c>
      <c r="G180" s="258"/>
      <c r="H180" s="258" t="s">
        <v>383</v>
      </c>
      <c r="I180" s="258" t="s">
        <v>312</v>
      </c>
      <c r="J180" s="258">
        <v>255</v>
      </c>
      <c r="K180" s="302"/>
    </row>
    <row r="181" s="1" customFormat="1" ht="15" customHeight="1">
      <c r="B181" s="281"/>
      <c r="C181" s="258" t="s">
        <v>90</v>
      </c>
      <c r="D181" s="258"/>
      <c r="E181" s="258"/>
      <c r="F181" s="280" t="s">
        <v>310</v>
      </c>
      <c r="G181" s="258"/>
      <c r="H181" s="258" t="s">
        <v>274</v>
      </c>
      <c r="I181" s="258" t="s">
        <v>312</v>
      </c>
      <c r="J181" s="258">
        <v>10</v>
      </c>
      <c r="K181" s="302"/>
    </row>
    <row r="182" s="1" customFormat="1" ht="15" customHeight="1">
      <c r="B182" s="281"/>
      <c r="C182" s="258" t="s">
        <v>91</v>
      </c>
      <c r="D182" s="258"/>
      <c r="E182" s="258"/>
      <c r="F182" s="280" t="s">
        <v>310</v>
      </c>
      <c r="G182" s="258"/>
      <c r="H182" s="258" t="s">
        <v>384</v>
      </c>
      <c r="I182" s="258" t="s">
        <v>345</v>
      </c>
      <c r="J182" s="258"/>
      <c r="K182" s="302"/>
    </row>
    <row r="183" s="1" customFormat="1" ht="15" customHeight="1">
      <c r="B183" s="281"/>
      <c r="C183" s="258" t="s">
        <v>385</v>
      </c>
      <c r="D183" s="258"/>
      <c r="E183" s="258"/>
      <c r="F183" s="280" t="s">
        <v>310</v>
      </c>
      <c r="G183" s="258"/>
      <c r="H183" s="258" t="s">
        <v>386</v>
      </c>
      <c r="I183" s="258" t="s">
        <v>345</v>
      </c>
      <c r="J183" s="258"/>
      <c r="K183" s="302"/>
    </row>
    <row r="184" s="1" customFormat="1" ht="15" customHeight="1">
      <c r="B184" s="281"/>
      <c r="C184" s="258" t="s">
        <v>374</v>
      </c>
      <c r="D184" s="258"/>
      <c r="E184" s="258"/>
      <c r="F184" s="280" t="s">
        <v>310</v>
      </c>
      <c r="G184" s="258"/>
      <c r="H184" s="258" t="s">
        <v>387</v>
      </c>
      <c r="I184" s="258" t="s">
        <v>345</v>
      </c>
      <c r="J184" s="258"/>
      <c r="K184" s="302"/>
    </row>
    <row r="185" s="1" customFormat="1" ht="15" customHeight="1">
      <c r="B185" s="281"/>
      <c r="C185" s="258" t="s">
        <v>93</v>
      </c>
      <c r="D185" s="258"/>
      <c r="E185" s="258"/>
      <c r="F185" s="280" t="s">
        <v>316</v>
      </c>
      <c r="G185" s="258"/>
      <c r="H185" s="258" t="s">
        <v>388</v>
      </c>
      <c r="I185" s="258" t="s">
        <v>312</v>
      </c>
      <c r="J185" s="258">
        <v>50</v>
      </c>
      <c r="K185" s="302"/>
    </row>
    <row r="186" s="1" customFormat="1" ht="15" customHeight="1">
      <c r="B186" s="281"/>
      <c r="C186" s="258" t="s">
        <v>389</v>
      </c>
      <c r="D186" s="258"/>
      <c r="E186" s="258"/>
      <c r="F186" s="280" t="s">
        <v>316</v>
      </c>
      <c r="G186" s="258"/>
      <c r="H186" s="258" t="s">
        <v>390</v>
      </c>
      <c r="I186" s="258" t="s">
        <v>391</v>
      </c>
      <c r="J186" s="258"/>
      <c r="K186" s="302"/>
    </row>
    <row r="187" s="1" customFormat="1" ht="15" customHeight="1">
      <c r="B187" s="281"/>
      <c r="C187" s="258" t="s">
        <v>392</v>
      </c>
      <c r="D187" s="258"/>
      <c r="E187" s="258"/>
      <c r="F187" s="280" t="s">
        <v>316</v>
      </c>
      <c r="G187" s="258"/>
      <c r="H187" s="258" t="s">
        <v>393</v>
      </c>
      <c r="I187" s="258" t="s">
        <v>391</v>
      </c>
      <c r="J187" s="258"/>
      <c r="K187" s="302"/>
    </row>
    <row r="188" s="1" customFormat="1" ht="15" customHeight="1">
      <c r="B188" s="281"/>
      <c r="C188" s="258" t="s">
        <v>394</v>
      </c>
      <c r="D188" s="258"/>
      <c r="E188" s="258"/>
      <c r="F188" s="280" t="s">
        <v>316</v>
      </c>
      <c r="G188" s="258"/>
      <c r="H188" s="258" t="s">
        <v>395</v>
      </c>
      <c r="I188" s="258" t="s">
        <v>391</v>
      </c>
      <c r="J188" s="258"/>
      <c r="K188" s="302"/>
    </row>
    <row r="189" s="1" customFormat="1" ht="15" customHeight="1">
      <c r="B189" s="281"/>
      <c r="C189" s="314" t="s">
        <v>396</v>
      </c>
      <c r="D189" s="258"/>
      <c r="E189" s="258"/>
      <c r="F189" s="280" t="s">
        <v>316</v>
      </c>
      <c r="G189" s="258"/>
      <c r="H189" s="258" t="s">
        <v>397</v>
      </c>
      <c r="I189" s="258" t="s">
        <v>398</v>
      </c>
      <c r="J189" s="315" t="s">
        <v>399</v>
      </c>
      <c r="K189" s="302"/>
    </row>
    <row r="190" s="1" customFormat="1" ht="15" customHeight="1">
      <c r="B190" s="281"/>
      <c r="C190" s="265" t="s">
        <v>40</v>
      </c>
      <c r="D190" s="258"/>
      <c r="E190" s="258"/>
      <c r="F190" s="280" t="s">
        <v>310</v>
      </c>
      <c r="G190" s="258"/>
      <c r="H190" s="255" t="s">
        <v>400</v>
      </c>
      <c r="I190" s="258" t="s">
        <v>401</v>
      </c>
      <c r="J190" s="258"/>
      <c r="K190" s="302"/>
    </row>
    <row r="191" s="1" customFormat="1" ht="15" customHeight="1">
      <c r="B191" s="281"/>
      <c r="C191" s="265" t="s">
        <v>402</v>
      </c>
      <c r="D191" s="258"/>
      <c r="E191" s="258"/>
      <c r="F191" s="280" t="s">
        <v>310</v>
      </c>
      <c r="G191" s="258"/>
      <c r="H191" s="258" t="s">
        <v>403</v>
      </c>
      <c r="I191" s="258" t="s">
        <v>345</v>
      </c>
      <c r="J191" s="258"/>
      <c r="K191" s="302"/>
    </row>
    <row r="192" s="1" customFormat="1" ht="15" customHeight="1">
      <c r="B192" s="281"/>
      <c r="C192" s="265" t="s">
        <v>404</v>
      </c>
      <c r="D192" s="258"/>
      <c r="E192" s="258"/>
      <c r="F192" s="280" t="s">
        <v>310</v>
      </c>
      <c r="G192" s="258"/>
      <c r="H192" s="258" t="s">
        <v>405</v>
      </c>
      <c r="I192" s="258" t="s">
        <v>345</v>
      </c>
      <c r="J192" s="258"/>
      <c r="K192" s="302"/>
    </row>
    <row r="193" s="1" customFormat="1" ht="15" customHeight="1">
      <c r="B193" s="281"/>
      <c r="C193" s="265" t="s">
        <v>406</v>
      </c>
      <c r="D193" s="258"/>
      <c r="E193" s="258"/>
      <c r="F193" s="280" t="s">
        <v>316</v>
      </c>
      <c r="G193" s="258"/>
      <c r="H193" s="258" t="s">
        <v>407</v>
      </c>
      <c r="I193" s="258" t="s">
        <v>345</v>
      </c>
      <c r="J193" s="258"/>
      <c r="K193" s="302"/>
    </row>
    <row r="194" s="1" customFormat="1" ht="15" customHeight="1">
      <c r="B194" s="308"/>
      <c r="C194" s="316"/>
      <c r="D194" s="290"/>
      <c r="E194" s="290"/>
      <c r="F194" s="290"/>
      <c r="G194" s="290"/>
      <c r="H194" s="290"/>
      <c r="I194" s="290"/>
      <c r="J194" s="290"/>
      <c r="K194" s="309"/>
    </row>
    <row r="195" s="1" customFormat="1" ht="18.75" customHeight="1">
      <c r="B195" s="255"/>
      <c r="C195" s="258"/>
      <c r="D195" s="258"/>
      <c r="E195" s="258"/>
      <c r="F195" s="280"/>
      <c r="G195" s="258"/>
      <c r="H195" s="258"/>
      <c r="I195" s="258"/>
      <c r="J195" s="258"/>
      <c r="K195" s="255"/>
    </row>
    <row r="196" s="1" customFormat="1" ht="18.75" customHeight="1">
      <c r="B196" s="255"/>
      <c r="C196" s="258"/>
      <c r="D196" s="258"/>
      <c r="E196" s="258"/>
      <c r="F196" s="280"/>
      <c r="G196" s="258"/>
      <c r="H196" s="258"/>
      <c r="I196" s="258"/>
      <c r="J196" s="258"/>
      <c r="K196" s="255"/>
    </row>
    <row r="197" s="1" customFormat="1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="1" customFormat="1" ht="21">
      <c r="B199" s="248"/>
      <c r="C199" s="249" t="s">
        <v>408</v>
      </c>
      <c r="D199" s="249"/>
      <c r="E199" s="249"/>
      <c r="F199" s="249"/>
      <c r="G199" s="249"/>
      <c r="H199" s="249"/>
      <c r="I199" s="249"/>
      <c r="J199" s="249"/>
      <c r="K199" s="250"/>
    </row>
    <row r="200" s="1" customFormat="1" ht="25.5" customHeight="1">
      <c r="B200" s="248"/>
      <c r="C200" s="317" t="s">
        <v>409</v>
      </c>
      <c r="D200" s="317"/>
      <c r="E200" s="317"/>
      <c r="F200" s="317" t="s">
        <v>410</v>
      </c>
      <c r="G200" s="318"/>
      <c r="H200" s="317" t="s">
        <v>411</v>
      </c>
      <c r="I200" s="317"/>
      <c r="J200" s="317"/>
      <c r="K200" s="250"/>
    </row>
    <row r="201" s="1" customFormat="1" ht="5.25" customHeight="1">
      <c r="B201" s="281"/>
      <c r="C201" s="278"/>
      <c r="D201" s="278"/>
      <c r="E201" s="278"/>
      <c r="F201" s="278"/>
      <c r="G201" s="258"/>
      <c r="H201" s="278"/>
      <c r="I201" s="278"/>
      <c r="J201" s="278"/>
      <c r="K201" s="302"/>
    </row>
    <row r="202" s="1" customFormat="1" ht="15" customHeight="1">
      <c r="B202" s="281"/>
      <c r="C202" s="258" t="s">
        <v>401</v>
      </c>
      <c r="D202" s="258"/>
      <c r="E202" s="258"/>
      <c r="F202" s="280" t="s">
        <v>41</v>
      </c>
      <c r="G202" s="258"/>
      <c r="H202" s="258" t="s">
        <v>412</v>
      </c>
      <c r="I202" s="258"/>
      <c r="J202" s="258"/>
      <c r="K202" s="302"/>
    </row>
    <row r="203" s="1" customFormat="1" ht="15" customHeight="1">
      <c r="B203" s="281"/>
      <c r="C203" s="287"/>
      <c r="D203" s="258"/>
      <c r="E203" s="258"/>
      <c r="F203" s="280" t="s">
        <v>42</v>
      </c>
      <c r="G203" s="258"/>
      <c r="H203" s="258" t="s">
        <v>413</v>
      </c>
      <c r="I203" s="258"/>
      <c r="J203" s="258"/>
      <c r="K203" s="302"/>
    </row>
    <row r="204" s="1" customFormat="1" ht="15" customHeight="1">
      <c r="B204" s="281"/>
      <c r="C204" s="287"/>
      <c r="D204" s="258"/>
      <c r="E204" s="258"/>
      <c r="F204" s="280" t="s">
        <v>45</v>
      </c>
      <c r="G204" s="258"/>
      <c r="H204" s="258" t="s">
        <v>414</v>
      </c>
      <c r="I204" s="258"/>
      <c r="J204" s="258"/>
      <c r="K204" s="302"/>
    </row>
    <row r="205" s="1" customFormat="1" ht="15" customHeight="1">
      <c r="B205" s="281"/>
      <c r="C205" s="258"/>
      <c r="D205" s="258"/>
      <c r="E205" s="258"/>
      <c r="F205" s="280" t="s">
        <v>43</v>
      </c>
      <c r="G205" s="258"/>
      <c r="H205" s="258" t="s">
        <v>415</v>
      </c>
      <c r="I205" s="258"/>
      <c r="J205" s="258"/>
      <c r="K205" s="302"/>
    </row>
    <row r="206" s="1" customFormat="1" ht="15" customHeight="1">
      <c r="B206" s="281"/>
      <c r="C206" s="258"/>
      <c r="D206" s="258"/>
      <c r="E206" s="258"/>
      <c r="F206" s="280" t="s">
        <v>44</v>
      </c>
      <c r="G206" s="258"/>
      <c r="H206" s="258" t="s">
        <v>416</v>
      </c>
      <c r="I206" s="258"/>
      <c r="J206" s="258"/>
      <c r="K206" s="302"/>
    </row>
    <row r="207" s="1" customFormat="1" ht="15" customHeight="1">
      <c r="B207" s="281"/>
      <c r="C207" s="258"/>
      <c r="D207" s="258"/>
      <c r="E207" s="258"/>
      <c r="F207" s="280"/>
      <c r="G207" s="258"/>
      <c r="H207" s="258"/>
      <c r="I207" s="258"/>
      <c r="J207" s="258"/>
      <c r="K207" s="302"/>
    </row>
    <row r="208" s="1" customFormat="1" ht="15" customHeight="1">
      <c r="B208" s="281"/>
      <c r="C208" s="258" t="s">
        <v>357</v>
      </c>
      <c r="D208" s="258"/>
      <c r="E208" s="258"/>
      <c r="F208" s="280" t="s">
        <v>75</v>
      </c>
      <c r="G208" s="258"/>
      <c r="H208" s="258" t="s">
        <v>417</v>
      </c>
      <c r="I208" s="258"/>
      <c r="J208" s="258"/>
      <c r="K208" s="302"/>
    </row>
    <row r="209" s="1" customFormat="1" ht="15" customHeight="1">
      <c r="B209" s="281"/>
      <c r="C209" s="287"/>
      <c r="D209" s="258"/>
      <c r="E209" s="258"/>
      <c r="F209" s="280" t="s">
        <v>252</v>
      </c>
      <c r="G209" s="258"/>
      <c r="H209" s="258" t="s">
        <v>253</v>
      </c>
      <c r="I209" s="258"/>
      <c r="J209" s="258"/>
      <c r="K209" s="302"/>
    </row>
    <row r="210" s="1" customFormat="1" ht="15" customHeight="1">
      <c r="B210" s="281"/>
      <c r="C210" s="258"/>
      <c r="D210" s="258"/>
      <c r="E210" s="258"/>
      <c r="F210" s="280" t="s">
        <v>250</v>
      </c>
      <c r="G210" s="258"/>
      <c r="H210" s="258" t="s">
        <v>418</v>
      </c>
      <c r="I210" s="258"/>
      <c r="J210" s="258"/>
      <c r="K210" s="302"/>
    </row>
    <row r="211" s="1" customFormat="1" ht="15" customHeight="1">
      <c r="B211" s="319"/>
      <c r="C211" s="287"/>
      <c r="D211" s="287"/>
      <c r="E211" s="287"/>
      <c r="F211" s="280" t="s">
        <v>254</v>
      </c>
      <c r="G211" s="265"/>
      <c r="H211" s="306" t="s">
        <v>255</v>
      </c>
      <c r="I211" s="306"/>
      <c r="J211" s="306"/>
      <c r="K211" s="320"/>
    </row>
    <row r="212" s="1" customFormat="1" ht="15" customHeight="1">
      <c r="B212" s="319"/>
      <c r="C212" s="287"/>
      <c r="D212" s="287"/>
      <c r="E212" s="287"/>
      <c r="F212" s="280" t="s">
        <v>256</v>
      </c>
      <c r="G212" s="265"/>
      <c r="H212" s="306" t="s">
        <v>419</v>
      </c>
      <c r="I212" s="306"/>
      <c r="J212" s="306"/>
      <c r="K212" s="320"/>
    </row>
    <row r="213" s="1" customFormat="1" ht="15" customHeight="1">
      <c r="B213" s="319"/>
      <c r="C213" s="287"/>
      <c r="D213" s="287"/>
      <c r="E213" s="287"/>
      <c r="F213" s="321"/>
      <c r="G213" s="265"/>
      <c r="H213" s="322"/>
      <c r="I213" s="322"/>
      <c r="J213" s="322"/>
      <c r="K213" s="320"/>
    </row>
    <row r="214" s="1" customFormat="1" ht="15" customHeight="1">
      <c r="B214" s="319"/>
      <c r="C214" s="258" t="s">
        <v>381</v>
      </c>
      <c r="D214" s="287"/>
      <c r="E214" s="287"/>
      <c r="F214" s="280">
        <v>1</v>
      </c>
      <c r="G214" s="265"/>
      <c r="H214" s="306" t="s">
        <v>420</v>
      </c>
      <c r="I214" s="306"/>
      <c r="J214" s="306"/>
      <c r="K214" s="320"/>
    </row>
    <row r="215" s="1" customFormat="1" ht="15" customHeight="1">
      <c r="B215" s="319"/>
      <c r="C215" s="287"/>
      <c r="D215" s="287"/>
      <c r="E215" s="287"/>
      <c r="F215" s="280">
        <v>2</v>
      </c>
      <c r="G215" s="265"/>
      <c r="H215" s="306" t="s">
        <v>421</v>
      </c>
      <c r="I215" s="306"/>
      <c r="J215" s="306"/>
      <c r="K215" s="320"/>
    </row>
    <row r="216" s="1" customFormat="1" ht="15" customHeight="1">
      <c r="B216" s="319"/>
      <c r="C216" s="287"/>
      <c r="D216" s="287"/>
      <c r="E216" s="287"/>
      <c r="F216" s="280">
        <v>3</v>
      </c>
      <c r="G216" s="265"/>
      <c r="H216" s="306" t="s">
        <v>422</v>
      </c>
      <c r="I216" s="306"/>
      <c r="J216" s="306"/>
      <c r="K216" s="320"/>
    </row>
    <row r="217" s="1" customFormat="1" ht="15" customHeight="1">
      <c r="B217" s="319"/>
      <c r="C217" s="287"/>
      <c r="D217" s="287"/>
      <c r="E217" s="287"/>
      <c r="F217" s="280">
        <v>4</v>
      </c>
      <c r="G217" s="265"/>
      <c r="H217" s="306" t="s">
        <v>423</v>
      </c>
      <c r="I217" s="306"/>
      <c r="J217" s="306"/>
      <c r="K217" s="320"/>
    </row>
    <row r="218" s="1" customFormat="1" ht="12.75" customHeight="1">
      <c r="B218" s="323"/>
      <c r="C218" s="324"/>
      <c r="D218" s="324"/>
      <c r="E218" s="324"/>
      <c r="F218" s="324"/>
      <c r="G218" s="324"/>
      <c r="H218" s="324"/>
      <c r="I218" s="324"/>
      <c r="J218" s="324"/>
      <c r="K218" s="32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2020-02-18T13:00:22Z</dcterms:created>
  <dcterms:modified xsi:type="dcterms:W3CDTF">2020-02-18T13:00:23Z</dcterms:modified>
</cp:coreProperties>
</file>